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117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1" i="1" l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E81" i="1"/>
  <c r="F46" i="1"/>
  <c r="G46" i="1"/>
  <c r="H46" i="1"/>
  <c r="I46" i="1"/>
  <c r="J46" i="1"/>
  <c r="J58" i="1"/>
  <c r="J62" i="1"/>
  <c r="J66" i="1"/>
  <c r="J70" i="1"/>
  <c r="J74" i="1"/>
  <c r="K46" i="1"/>
  <c r="K58" i="1"/>
  <c r="K62" i="1"/>
  <c r="K66" i="1"/>
  <c r="K70" i="1"/>
  <c r="K74" i="1"/>
  <c r="L46" i="1"/>
  <c r="L58" i="1"/>
  <c r="L62" i="1"/>
  <c r="L66" i="1"/>
  <c r="L70" i="1"/>
  <c r="L74" i="1"/>
  <c r="M46" i="1"/>
  <c r="M58" i="1"/>
  <c r="M62" i="1"/>
  <c r="M66" i="1"/>
  <c r="M70" i="1"/>
  <c r="M74" i="1"/>
  <c r="N46" i="1"/>
  <c r="N58" i="1"/>
  <c r="N62" i="1"/>
  <c r="N66" i="1"/>
  <c r="N70" i="1"/>
  <c r="N74" i="1"/>
  <c r="O46" i="1"/>
  <c r="O58" i="1"/>
  <c r="O62" i="1"/>
  <c r="O66" i="1"/>
  <c r="O70" i="1"/>
  <c r="O74" i="1"/>
  <c r="P46" i="1"/>
  <c r="P58" i="1"/>
  <c r="P62" i="1"/>
  <c r="P66" i="1"/>
  <c r="P70" i="1"/>
  <c r="P74" i="1"/>
  <c r="Q46" i="1"/>
  <c r="Q58" i="1"/>
  <c r="Q62" i="1"/>
  <c r="Q66" i="1"/>
  <c r="Q70" i="1"/>
  <c r="Q74" i="1"/>
  <c r="R46" i="1"/>
  <c r="R58" i="1"/>
  <c r="R62" i="1"/>
  <c r="R66" i="1"/>
  <c r="R70" i="1"/>
  <c r="R74" i="1"/>
  <c r="S46" i="1"/>
  <c r="S58" i="1"/>
  <c r="S62" i="1"/>
  <c r="S66" i="1"/>
  <c r="S70" i="1"/>
  <c r="S74" i="1"/>
  <c r="T46" i="1"/>
  <c r="T58" i="1"/>
  <c r="T62" i="1"/>
  <c r="T66" i="1"/>
  <c r="T70" i="1"/>
  <c r="T74" i="1"/>
  <c r="U46" i="1"/>
  <c r="U58" i="1"/>
  <c r="U62" i="1"/>
  <c r="U66" i="1"/>
  <c r="U70" i="1"/>
  <c r="U74" i="1"/>
  <c r="V46" i="1"/>
  <c r="V58" i="1"/>
  <c r="V62" i="1"/>
  <c r="V66" i="1"/>
  <c r="V70" i="1"/>
  <c r="V74" i="1"/>
  <c r="W46" i="1"/>
  <c r="W58" i="1"/>
  <c r="W62" i="1"/>
  <c r="W66" i="1"/>
  <c r="W70" i="1"/>
  <c r="W74" i="1"/>
  <c r="X46" i="1"/>
  <c r="X58" i="1"/>
  <c r="X62" i="1"/>
  <c r="X66" i="1"/>
  <c r="X70" i="1"/>
  <c r="X74" i="1"/>
  <c r="Y46" i="1"/>
  <c r="Y58" i="1"/>
  <c r="Y62" i="1"/>
  <c r="Y66" i="1"/>
  <c r="Y70" i="1"/>
  <c r="Y74" i="1"/>
  <c r="Z50" i="1"/>
  <c r="Z46" i="1"/>
  <c r="Z58" i="1"/>
  <c r="Z62" i="1"/>
  <c r="Z66" i="1"/>
  <c r="Z70" i="1"/>
  <c r="Z74" i="1"/>
  <c r="AA46" i="1"/>
  <c r="AA58" i="1"/>
  <c r="AA62" i="1"/>
  <c r="AA66" i="1"/>
  <c r="AA70" i="1"/>
  <c r="AA74" i="1"/>
  <c r="AB46" i="1"/>
  <c r="AB58" i="1"/>
  <c r="AB62" i="1"/>
  <c r="AB66" i="1"/>
  <c r="AB70" i="1"/>
  <c r="AB74" i="1"/>
  <c r="AC46" i="1"/>
  <c r="AC58" i="1"/>
  <c r="AC62" i="1"/>
  <c r="AC66" i="1"/>
  <c r="AC70" i="1"/>
  <c r="AC74" i="1"/>
  <c r="AD46" i="1"/>
  <c r="AD58" i="1"/>
  <c r="AD62" i="1"/>
  <c r="AD66" i="1"/>
  <c r="AD70" i="1"/>
  <c r="AD74" i="1"/>
  <c r="E50" i="1"/>
  <c r="F50" i="1"/>
  <c r="E54" i="1"/>
  <c r="F54" i="1"/>
  <c r="AD50" i="1"/>
  <c r="AD54" i="1"/>
  <c r="AD78" i="1"/>
  <c r="AC50" i="1"/>
  <c r="AC54" i="1"/>
  <c r="AC78" i="1"/>
  <c r="AB50" i="1"/>
  <c r="AB54" i="1"/>
  <c r="AB78" i="1"/>
  <c r="AA50" i="1"/>
  <c r="AA54" i="1"/>
  <c r="AA78" i="1"/>
  <c r="Z54" i="1"/>
  <c r="Z78" i="1"/>
  <c r="Y48" i="1"/>
  <c r="Y50" i="1"/>
  <c r="Y54" i="1"/>
  <c r="Y78" i="1"/>
  <c r="X48" i="1"/>
  <c r="X50" i="1"/>
  <c r="X54" i="1"/>
  <c r="X78" i="1"/>
  <c r="W48" i="1"/>
  <c r="W50" i="1"/>
  <c r="W54" i="1"/>
  <c r="W78" i="1"/>
  <c r="V48" i="1"/>
  <c r="V50" i="1"/>
  <c r="V54" i="1"/>
  <c r="V78" i="1"/>
  <c r="U48" i="1"/>
  <c r="U50" i="1"/>
  <c r="U54" i="1"/>
  <c r="U78" i="1"/>
  <c r="T48" i="1"/>
  <c r="T50" i="1"/>
  <c r="T54" i="1"/>
  <c r="T78" i="1"/>
  <c r="S48" i="1"/>
  <c r="S50" i="1"/>
  <c r="S54" i="1"/>
  <c r="S78" i="1"/>
  <c r="R48" i="1"/>
  <c r="R50" i="1"/>
  <c r="R54" i="1"/>
  <c r="R78" i="1"/>
  <c r="Q48" i="1"/>
  <c r="Q50" i="1"/>
  <c r="Q54" i="1"/>
  <c r="Q78" i="1"/>
  <c r="P48" i="1"/>
  <c r="P50" i="1"/>
  <c r="P54" i="1"/>
  <c r="P78" i="1"/>
  <c r="O48" i="1"/>
  <c r="O50" i="1"/>
  <c r="O54" i="1"/>
  <c r="O78" i="1"/>
  <c r="N48" i="1"/>
  <c r="N50" i="1"/>
  <c r="N54" i="1"/>
  <c r="N78" i="1"/>
  <c r="M48" i="1"/>
  <c r="M50" i="1"/>
  <c r="M54" i="1"/>
  <c r="M78" i="1"/>
  <c r="L48" i="1"/>
  <c r="L50" i="1"/>
  <c r="L54" i="1"/>
  <c r="L78" i="1"/>
  <c r="K48" i="1"/>
  <c r="K50" i="1"/>
  <c r="K54" i="1"/>
  <c r="K78" i="1"/>
  <c r="J48" i="1"/>
  <c r="J78" i="1"/>
  <c r="J54" i="1"/>
  <c r="J50" i="1"/>
  <c r="I54" i="1"/>
  <c r="I50" i="1"/>
  <c r="I58" i="1"/>
  <c r="I62" i="1"/>
  <c r="I66" i="1"/>
  <c r="I70" i="1"/>
  <c r="I74" i="1"/>
  <c r="I78" i="1"/>
  <c r="H50" i="1"/>
  <c r="H58" i="1"/>
  <c r="H62" i="1"/>
  <c r="H66" i="1"/>
  <c r="H70" i="1"/>
  <c r="H74" i="1"/>
  <c r="H78" i="1"/>
  <c r="H52" i="1"/>
  <c r="H54" i="1"/>
  <c r="F44" i="1"/>
  <c r="G50" i="1"/>
  <c r="G54" i="1"/>
  <c r="G58" i="1"/>
  <c r="G62" i="1"/>
  <c r="G66" i="1"/>
  <c r="G70" i="1"/>
  <c r="G74" i="1"/>
  <c r="G78" i="1"/>
  <c r="F58" i="1"/>
  <c r="F62" i="1"/>
  <c r="F66" i="1"/>
  <c r="F70" i="1"/>
  <c r="F74" i="1"/>
  <c r="F78" i="1"/>
  <c r="E58" i="1"/>
  <c r="E62" i="1"/>
  <c r="E66" i="1"/>
  <c r="E70" i="1"/>
  <c r="E74" i="1"/>
  <c r="E78" i="1"/>
  <c r="E46" i="1"/>
</calcChain>
</file>

<file path=xl/sharedStrings.xml><?xml version="1.0" encoding="utf-8"?>
<sst xmlns="http://schemas.openxmlformats.org/spreadsheetml/2006/main" count="1183" uniqueCount="139">
  <si>
    <t>Gene Symbol</t>
  </si>
  <si>
    <t>X-Y Pair</t>
  </si>
  <si>
    <t>P2RY8</t>
  </si>
  <si>
    <t>XAR</t>
  </si>
  <si>
    <t>PAR1</t>
  </si>
  <si>
    <t>AKAP17A</t>
  </si>
  <si>
    <t>ZBED1</t>
  </si>
  <si>
    <t>MXRA5</t>
  </si>
  <si>
    <t>S5</t>
  </si>
  <si>
    <t>PRKX</t>
  </si>
  <si>
    <t>NLGN4X</t>
  </si>
  <si>
    <t>S4</t>
  </si>
  <si>
    <t>TBL1X</t>
  </si>
  <si>
    <t>AMELX</t>
  </si>
  <si>
    <t>TMSL2</t>
  </si>
  <si>
    <t>OFD1</t>
  </si>
  <si>
    <t>ZRSR2</t>
  </si>
  <si>
    <t>TXLNG</t>
  </si>
  <si>
    <t>EIF1AX</t>
  </si>
  <si>
    <t>EIF2S3</t>
  </si>
  <si>
    <t>ZFX</t>
  </si>
  <si>
    <t>USP9X</t>
  </si>
  <si>
    <t>DDX3X</t>
  </si>
  <si>
    <t>KDM6A</t>
  </si>
  <si>
    <t>RBM10</t>
  </si>
  <si>
    <t>XCR</t>
  </si>
  <si>
    <t>UBA1</t>
  </si>
  <si>
    <t>OTUD5</t>
  </si>
  <si>
    <t>TSPYL2</t>
  </si>
  <si>
    <t>KDM5C</t>
  </si>
  <si>
    <t>HUWE1</t>
  </si>
  <si>
    <t>RPS4X</t>
  </si>
  <si>
    <t>S1</t>
  </si>
  <si>
    <t>ATRX</t>
  </si>
  <si>
    <t>THOC2</t>
  </si>
  <si>
    <t>PHF6</t>
  </si>
  <si>
    <t>FAM122B</t>
  </si>
  <si>
    <t>RBMX</t>
  </si>
  <si>
    <t>SOX3</t>
  </si>
  <si>
    <t>HSFX1</t>
  </si>
  <si>
    <t>HMGB3</t>
  </si>
  <si>
    <t>HCFC1</t>
  </si>
  <si>
    <t>MECP2</t>
  </si>
  <si>
    <t>RPL10</t>
  </si>
  <si>
    <t>Human</t>
  </si>
  <si>
    <t>Chimpanzee</t>
  </si>
  <si>
    <t>Rhesus</t>
  </si>
  <si>
    <t>Marmoset</t>
  </si>
  <si>
    <t>Rat</t>
  </si>
  <si>
    <t>Mouse</t>
  </si>
  <si>
    <t>Bull</t>
  </si>
  <si>
    <t>Opossum</t>
  </si>
  <si>
    <t>SRY</t>
  </si>
  <si>
    <t>Stratum 1</t>
  </si>
  <si>
    <t>P2RY8Y</t>
  </si>
  <si>
    <t>AKAP17AY</t>
  </si>
  <si>
    <t>ZBED1Y</t>
  </si>
  <si>
    <t>MXRA5Y</t>
  </si>
  <si>
    <t>PRKY</t>
  </si>
  <si>
    <t>NLGN4Y</t>
  </si>
  <si>
    <t>TBL1Y</t>
  </si>
  <si>
    <t>AMELY</t>
  </si>
  <si>
    <t>TMB4Y</t>
  </si>
  <si>
    <t>OFD1Y</t>
  </si>
  <si>
    <t>ZRSR2Y</t>
  </si>
  <si>
    <t>TXLNGY</t>
  </si>
  <si>
    <t>EIF1AY</t>
  </si>
  <si>
    <t>EIF2S3Y</t>
  </si>
  <si>
    <t>ZFY</t>
  </si>
  <si>
    <t>USP9Y</t>
  </si>
  <si>
    <t>DDX3Y</t>
  </si>
  <si>
    <t>UTY</t>
  </si>
  <si>
    <t>RBM10Y</t>
  </si>
  <si>
    <t>UBE1Y</t>
  </si>
  <si>
    <t>OTUD5Y</t>
  </si>
  <si>
    <t>TSPY</t>
  </si>
  <si>
    <t>KDM5D</t>
  </si>
  <si>
    <t>HUWE1Y</t>
  </si>
  <si>
    <t>RPS4Y</t>
  </si>
  <si>
    <t>ATRY</t>
  </si>
  <si>
    <t>THOC2Y</t>
  </si>
  <si>
    <t>PHF6Y</t>
  </si>
  <si>
    <t>FAM122Y</t>
  </si>
  <si>
    <t>RBMY</t>
  </si>
  <si>
    <t>HSFY</t>
  </si>
  <si>
    <t>HMGB3Y</t>
  </si>
  <si>
    <t>HCFC1Y</t>
  </si>
  <si>
    <t>MECP2Y</t>
  </si>
  <si>
    <t>RPL10Y</t>
  </si>
  <si>
    <t>X Homolog</t>
  </si>
  <si>
    <t>Y Homolog</t>
  </si>
  <si>
    <t>Stratum</t>
  </si>
  <si>
    <t xml:space="preserve">XAR </t>
  </si>
  <si>
    <t>or XCR</t>
  </si>
  <si>
    <t>Ancestral</t>
  </si>
  <si>
    <t>Autosomes</t>
  </si>
  <si>
    <t xml:space="preserve">SRY </t>
  </si>
  <si>
    <t>Forms</t>
  </si>
  <si>
    <t>Emerges</t>
  </si>
  <si>
    <t>Therian</t>
  </si>
  <si>
    <t>Ancestor</t>
  </si>
  <si>
    <t>Added</t>
  </si>
  <si>
    <t>Region</t>
  </si>
  <si>
    <t>Stratum 2/3</t>
  </si>
  <si>
    <t>Placental</t>
  </si>
  <si>
    <t>Supraprimate</t>
  </si>
  <si>
    <t>Stratum 4</t>
  </si>
  <si>
    <t>Simian</t>
  </si>
  <si>
    <t>Stratum 5</t>
  </si>
  <si>
    <t>Catarrhine</t>
  </si>
  <si>
    <t>Human/Chimp</t>
  </si>
  <si>
    <t>PAR 2</t>
  </si>
  <si>
    <t>Murine</t>
  </si>
  <si>
    <t>Stratum 2</t>
  </si>
  <si>
    <t>Approximate Age (Mybp)</t>
  </si>
  <si>
    <t>&gt;176</t>
  </si>
  <si>
    <t>&gt;97</t>
  </si>
  <si>
    <t>&gt;44</t>
  </si>
  <si>
    <t xml:space="preserve">&gt;30 </t>
  </si>
  <si>
    <t xml:space="preserve">&lt;6 </t>
  </si>
  <si>
    <t>&gt;78</t>
  </si>
  <si>
    <t>?</t>
  </si>
  <si>
    <t>Autosomal</t>
  </si>
  <si>
    <t>Pseudoautosomal</t>
  </si>
  <si>
    <t>PAR</t>
  </si>
  <si>
    <t>X Only</t>
  </si>
  <si>
    <t>Transposed</t>
  </si>
  <si>
    <t>Unknown</t>
  </si>
  <si>
    <t>Ancestral Gene Status</t>
  </si>
  <si>
    <t>X-only</t>
  </si>
  <si>
    <t>X-Y pair</t>
  </si>
  <si>
    <t>Bull Stratum 4</t>
  </si>
  <si>
    <t>Marmoset Stratum 5</t>
  </si>
  <si>
    <t>Opossum Stratum 2</t>
  </si>
  <si>
    <t>Total</t>
  </si>
  <si>
    <t>Missing from X</t>
  </si>
  <si>
    <t>Transposed from PAR to X</t>
  </si>
  <si>
    <t>Figure 1 Source Data: Status of ancestral genes in each lineage</t>
  </si>
  <si>
    <t>S2/3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</si>
</sst>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000000"/>
      <name val="Calibri"/>
      <scheme val="minor"/>
    </font>
    <font>
      <b/>
      <sz val="11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  <font>
      <b/>
      <sz val="12"/>
      <color rgb="FF00000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6B38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84C3D3"/>
        <bgColor indexed="64"/>
      </patternFill>
    </fill>
    <fill>
      <patternFill patternType="solid">
        <fgColor rgb="FF95B3D7"/>
        <bgColor rgb="FF000000"/>
      </patternFill>
    </fill>
    <fill>
      <patternFill patternType="solid">
        <fgColor rgb="FFD0D0D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3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5" fillId="0" borderId="0" xfId="0" applyFont="1" applyBorder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left"/>
    </xf>
    <xf numFmtId="0" fontId="6" fillId="0" borderId="0" xfId="0" applyFont="1" applyBorder="1"/>
    <xf numFmtId="0" fontId="7" fillId="0" borderId="0" xfId="0" applyFont="1"/>
    <xf numFmtId="0" fontId="7" fillId="0" borderId="2" xfId="0" applyFont="1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4" fillId="0" borderId="4" xfId="0" applyFont="1" applyBorder="1"/>
    <xf numFmtId="0" fontId="0" fillId="0" borderId="4" xfId="0" applyBorder="1"/>
    <xf numFmtId="0" fontId="4" fillId="0" borderId="4" xfId="0" applyFont="1" applyFill="1" applyBorder="1"/>
    <xf numFmtId="0" fontId="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9" borderId="0" xfId="0" applyFill="1"/>
    <xf numFmtId="0" fontId="0" fillId="10" borderId="0" xfId="0" applyFill="1"/>
    <xf numFmtId="0" fontId="2" fillId="11" borderId="0" xfId="0" applyFont="1" applyFill="1"/>
    <xf numFmtId="0" fontId="10" fillId="12" borderId="0" xfId="0" applyFont="1" applyFill="1"/>
    <xf numFmtId="0" fontId="10" fillId="13" borderId="0" xfId="0" applyFont="1" applyFill="1"/>
    <xf numFmtId="0" fontId="5" fillId="0" borderId="0" xfId="0" applyFont="1" applyFill="1" applyBorder="1"/>
    <xf numFmtId="0" fontId="0" fillId="0" borderId="1" xfId="0" applyBorder="1"/>
    <xf numFmtId="0" fontId="5" fillId="0" borderId="0" xfId="0" applyFont="1"/>
    <xf numFmtId="0" fontId="5" fillId="0" borderId="5" xfId="0" applyFont="1" applyFill="1" applyBorder="1"/>
    <xf numFmtId="0" fontId="0" fillId="0" borderId="5" xfId="0" applyBorder="1"/>
    <xf numFmtId="0" fontId="7" fillId="0" borderId="1" xfId="0" applyFont="1" applyBorder="1"/>
    <xf numFmtId="0" fontId="1" fillId="0" borderId="2" xfId="0" applyFont="1" applyBorder="1"/>
    <xf numFmtId="0" fontId="11" fillId="0" borderId="2" xfId="0" applyFont="1" applyBorder="1"/>
    <xf numFmtId="0" fontId="3" fillId="6" borderId="0" xfId="0" applyFont="1" applyFill="1" applyAlignment="1">
      <alignment horizontal="left"/>
    </xf>
  </cellXfs>
  <cellStyles count="2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tabSelected="1" workbookViewId="0">
      <selection activeCell="D41" sqref="D41"/>
    </sheetView>
  </sheetViews>
  <sheetFormatPr baseColWidth="10" defaultRowHeight="15" x14ac:dyDescent="0"/>
  <sheetData>
    <row r="1" spans="1:30">
      <c r="A1" s="1" t="s">
        <v>137</v>
      </c>
      <c r="B1" s="1"/>
    </row>
    <row r="2" spans="1:30">
      <c r="A2" s="14" t="s">
        <v>89</v>
      </c>
      <c r="B2" s="14" t="s">
        <v>90</v>
      </c>
      <c r="C2" s="15" t="s">
        <v>92</v>
      </c>
      <c r="D2" s="15" t="s">
        <v>44</v>
      </c>
      <c r="E2" s="15" t="s">
        <v>94</v>
      </c>
      <c r="F2" s="15" t="s">
        <v>96</v>
      </c>
      <c r="G2" s="15" t="s">
        <v>53</v>
      </c>
      <c r="H2" s="15" t="s">
        <v>99</v>
      </c>
      <c r="I2" s="15" t="s">
        <v>101</v>
      </c>
      <c r="J2" s="20" t="s">
        <v>103</v>
      </c>
      <c r="K2" s="15" t="s">
        <v>104</v>
      </c>
      <c r="L2" s="15" t="s">
        <v>105</v>
      </c>
      <c r="M2" s="15" t="s">
        <v>106</v>
      </c>
      <c r="N2" s="15" t="s">
        <v>107</v>
      </c>
      <c r="O2" s="15" t="s">
        <v>108</v>
      </c>
      <c r="P2" s="15" t="s">
        <v>109</v>
      </c>
      <c r="Q2" s="15" t="s">
        <v>110</v>
      </c>
      <c r="R2" s="15" t="s">
        <v>111</v>
      </c>
      <c r="S2" s="15"/>
      <c r="T2" s="15"/>
      <c r="U2" s="15"/>
      <c r="V2" s="15" t="s">
        <v>47</v>
      </c>
      <c r="W2" s="15"/>
      <c r="X2" s="15" t="s">
        <v>112</v>
      </c>
      <c r="Y2" s="15"/>
      <c r="Z2" s="15"/>
      <c r="AA2" s="15" t="s">
        <v>50</v>
      </c>
      <c r="AB2" s="15"/>
      <c r="AC2" s="15" t="s">
        <v>51</v>
      </c>
      <c r="AD2" s="15"/>
    </row>
    <row r="3" spans="1:30" ht="16" thickBot="1">
      <c r="A3" s="16" t="s">
        <v>0</v>
      </c>
      <c r="B3" s="16" t="s">
        <v>0</v>
      </c>
      <c r="C3" s="17" t="s">
        <v>93</v>
      </c>
      <c r="D3" s="16" t="s">
        <v>91</v>
      </c>
      <c r="E3" s="18" t="s">
        <v>95</v>
      </c>
      <c r="F3" s="19" t="s">
        <v>98</v>
      </c>
      <c r="G3" s="19" t="s">
        <v>97</v>
      </c>
      <c r="H3" s="19" t="s">
        <v>100</v>
      </c>
      <c r="I3" s="19" t="s">
        <v>102</v>
      </c>
      <c r="J3" s="19" t="s">
        <v>97</v>
      </c>
      <c r="K3" s="19" t="s">
        <v>100</v>
      </c>
      <c r="L3" s="21" t="s">
        <v>100</v>
      </c>
      <c r="M3" s="19" t="s">
        <v>97</v>
      </c>
      <c r="N3" s="19" t="s">
        <v>100</v>
      </c>
      <c r="O3" s="19" t="s">
        <v>97</v>
      </c>
      <c r="P3" s="19" t="s">
        <v>100</v>
      </c>
      <c r="Q3" s="19" t="s">
        <v>100</v>
      </c>
      <c r="R3" s="19" t="s">
        <v>101</v>
      </c>
      <c r="S3" s="19" t="s">
        <v>44</v>
      </c>
      <c r="T3" s="19" t="s">
        <v>45</v>
      </c>
      <c r="U3" s="19" t="s">
        <v>46</v>
      </c>
      <c r="V3" s="19" t="s">
        <v>108</v>
      </c>
      <c r="W3" s="19" t="s">
        <v>47</v>
      </c>
      <c r="X3" s="19" t="s">
        <v>100</v>
      </c>
      <c r="Y3" s="19" t="s">
        <v>48</v>
      </c>
      <c r="Z3" s="19" t="s">
        <v>49</v>
      </c>
      <c r="AA3" s="19" t="s">
        <v>106</v>
      </c>
      <c r="AB3" s="19" t="s">
        <v>50</v>
      </c>
      <c r="AC3" s="19" t="s">
        <v>113</v>
      </c>
      <c r="AD3" s="19" t="s">
        <v>51</v>
      </c>
    </row>
    <row r="4" spans="1:30" ht="16" thickBot="1">
      <c r="A4" s="22" t="s">
        <v>114</v>
      </c>
      <c r="B4" s="23"/>
      <c r="C4" s="24"/>
      <c r="D4" s="22"/>
      <c r="E4" s="25">
        <v>325</v>
      </c>
      <c r="F4" s="26" t="s">
        <v>115</v>
      </c>
      <c r="G4" s="26" t="s">
        <v>115</v>
      </c>
      <c r="H4" s="26">
        <v>176</v>
      </c>
      <c r="I4" s="26" t="s">
        <v>116</v>
      </c>
      <c r="J4" s="25" t="s">
        <v>116</v>
      </c>
      <c r="K4" s="26">
        <v>97</v>
      </c>
      <c r="L4" s="27">
        <v>91</v>
      </c>
      <c r="M4" s="26" t="s">
        <v>117</v>
      </c>
      <c r="N4" s="26">
        <v>44</v>
      </c>
      <c r="O4" s="26" t="s">
        <v>118</v>
      </c>
      <c r="P4" s="26">
        <v>30</v>
      </c>
      <c r="Q4" s="26">
        <v>6</v>
      </c>
      <c r="R4" s="26" t="s">
        <v>119</v>
      </c>
      <c r="S4" s="26">
        <v>0</v>
      </c>
      <c r="T4" s="26">
        <v>0</v>
      </c>
      <c r="U4" s="26">
        <v>0</v>
      </c>
      <c r="V4" s="26">
        <v>13</v>
      </c>
      <c r="W4" s="26">
        <v>0</v>
      </c>
      <c r="X4" s="26">
        <v>25</v>
      </c>
      <c r="Y4" s="26">
        <v>0</v>
      </c>
      <c r="Z4" s="26">
        <v>0</v>
      </c>
      <c r="AA4" s="26" t="s">
        <v>121</v>
      </c>
      <c r="AB4" s="26">
        <v>0</v>
      </c>
      <c r="AC4" s="26" t="s">
        <v>120</v>
      </c>
      <c r="AD4" s="26">
        <v>0</v>
      </c>
    </row>
    <row r="5" spans="1:30">
      <c r="A5" s="2" t="s">
        <v>2</v>
      </c>
      <c r="B5" s="2" t="s">
        <v>54</v>
      </c>
      <c r="C5" s="3" t="s">
        <v>3</v>
      </c>
      <c r="D5" s="4" t="s">
        <v>4</v>
      </c>
      <c r="E5" t="s">
        <v>122</v>
      </c>
      <c r="F5" t="s">
        <v>122</v>
      </c>
      <c r="G5" t="s">
        <v>122</v>
      </c>
      <c r="H5" t="s">
        <v>122</v>
      </c>
      <c r="I5" s="28" t="s">
        <v>124</v>
      </c>
      <c r="J5" s="28" t="s">
        <v>124</v>
      </c>
      <c r="K5" s="28" t="s">
        <v>124</v>
      </c>
      <c r="L5" s="28" t="s">
        <v>124</v>
      </c>
      <c r="M5" s="28" t="s">
        <v>124</v>
      </c>
      <c r="N5" s="28" t="s">
        <v>124</v>
      </c>
      <c r="O5" s="28" t="s">
        <v>124</v>
      </c>
      <c r="P5" s="28" t="s">
        <v>124</v>
      </c>
      <c r="Q5" s="28" t="s">
        <v>124</v>
      </c>
      <c r="R5" s="28" t="s">
        <v>124</v>
      </c>
      <c r="S5" s="28" t="s">
        <v>124</v>
      </c>
      <c r="T5" s="28" t="s">
        <v>124</v>
      </c>
      <c r="U5" s="28" t="s">
        <v>124</v>
      </c>
      <c r="V5" s="29" t="s">
        <v>1</v>
      </c>
      <c r="W5" s="29" t="s">
        <v>1</v>
      </c>
      <c r="X5" s="28" t="s">
        <v>124</v>
      </c>
      <c r="Y5" s="28" t="s">
        <v>124</v>
      </c>
      <c r="Z5" s="32" t="s">
        <v>127</v>
      </c>
      <c r="AA5" s="28" t="s">
        <v>124</v>
      </c>
      <c r="AB5" s="28" t="s">
        <v>124</v>
      </c>
      <c r="AC5" t="s">
        <v>122</v>
      </c>
      <c r="AD5" t="s">
        <v>122</v>
      </c>
    </row>
    <row r="6" spans="1:30">
      <c r="A6" s="2" t="s">
        <v>5</v>
      </c>
      <c r="B6" s="2" t="s">
        <v>55</v>
      </c>
      <c r="C6" s="3" t="s">
        <v>3</v>
      </c>
      <c r="D6" s="4" t="s">
        <v>4</v>
      </c>
      <c r="E6" t="s">
        <v>122</v>
      </c>
      <c r="F6" t="s">
        <v>122</v>
      </c>
      <c r="G6" t="s">
        <v>122</v>
      </c>
      <c r="H6" t="s">
        <v>122</v>
      </c>
      <c r="I6" s="28" t="s">
        <v>124</v>
      </c>
      <c r="J6" s="28" t="s">
        <v>124</v>
      </c>
      <c r="K6" s="28" t="s">
        <v>124</v>
      </c>
      <c r="L6" s="28" t="s">
        <v>124</v>
      </c>
      <c r="M6" s="28" t="s">
        <v>124</v>
      </c>
      <c r="N6" s="28" t="s">
        <v>124</v>
      </c>
      <c r="O6" s="28" t="s">
        <v>124</v>
      </c>
      <c r="P6" s="28" t="s">
        <v>124</v>
      </c>
      <c r="Q6" s="28" t="s">
        <v>124</v>
      </c>
      <c r="R6" s="28" t="s">
        <v>124</v>
      </c>
      <c r="S6" s="28" t="s">
        <v>124</v>
      </c>
      <c r="T6" s="28" t="s">
        <v>124</v>
      </c>
      <c r="U6" s="28" t="s">
        <v>124</v>
      </c>
      <c r="V6" s="29" t="s">
        <v>1</v>
      </c>
      <c r="W6" s="29" t="s">
        <v>1</v>
      </c>
      <c r="X6" s="28" t="s">
        <v>124</v>
      </c>
      <c r="Y6" s="28" t="s">
        <v>124</v>
      </c>
      <c r="Z6" s="28" t="s">
        <v>124</v>
      </c>
      <c r="AA6" s="28" t="s">
        <v>124</v>
      </c>
      <c r="AB6" s="28" t="s">
        <v>124</v>
      </c>
      <c r="AC6" t="s">
        <v>122</v>
      </c>
      <c r="AD6" t="s">
        <v>122</v>
      </c>
    </row>
    <row r="7" spans="1:30">
      <c r="A7" s="2" t="s">
        <v>6</v>
      </c>
      <c r="B7" s="2" t="s">
        <v>56</v>
      </c>
      <c r="C7" s="3" t="s">
        <v>3</v>
      </c>
      <c r="D7" s="4" t="s">
        <v>4</v>
      </c>
      <c r="E7" t="s">
        <v>122</v>
      </c>
      <c r="F7" t="s">
        <v>122</v>
      </c>
      <c r="G7" t="s">
        <v>122</v>
      </c>
      <c r="H7" t="s">
        <v>122</v>
      </c>
      <c r="I7" s="28" t="s">
        <v>124</v>
      </c>
      <c r="J7" s="28" t="s">
        <v>124</v>
      </c>
      <c r="K7" s="28" t="s">
        <v>124</v>
      </c>
      <c r="L7" s="28" t="s">
        <v>124</v>
      </c>
      <c r="M7" s="28" t="s">
        <v>124</v>
      </c>
      <c r="N7" s="28" t="s">
        <v>124</v>
      </c>
      <c r="O7" s="28" t="s">
        <v>124</v>
      </c>
      <c r="P7" s="28" t="s">
        <v>124</v>
      </c>
      <c r="Q7" s="28" t="s">
        <v>124</v>
      </c>
      <c r="R7" s="28" t="s">
        <v>124</v>
      </c>
      <c r="S7" s="28" t="s">
        <v>124</v>
      </c>
      <c r="T7" s="28" t="s">
        <v>124</v>
      </c>
      <c r="U7" s="28" t="s">
        <v>124</v>
      </c>
      <c r="V7" s="29" t="s">
        <v>1</v>
      </c>
      <c r="W7" s="29" t="s">
        <v>1</v>
      </c>
      <c r="X7" s="28" t="s">
        <v>124</v>
      </c>
      <c r="Y7" s="28" t="s">
        <v>124</v>
      </c>
      <c r="Z7" s="32" t="s">
        <v>127</v>
      </c>
      <c r="AA7" s="28" t="s">
        <v>124</v>
      </c>
      <c r="AB7" s="28" t="s">
        <v>124</v>
      </c>
      <c r="AC7" t="s">
        <v>122</v>
      </c>
      <c r="AD7" t="s">
        <v>122</v>
      </c>
    </row>
    <row r="8" spans="1:30">
      <c r="A8" s="2" t="s">
        <v>7</v>
      </c>
      <c r="B8" s="2" t="s">
        <v>57</v>
      </c>
      <c r="C8" s="3" t="s">
        <v>3</v>
      </c>
      <c r="D8" s="5" t="s">
        <v>8</v>
      </c>
      <c r="E8" t="s">
        <v>122</v>
      </c>
      <c r="F8" t="s">
        <v>122</v>
      </c>
      <c r="G8" t="s">
        <v>122</v>
      </c>
      <c r="H8" t="s">
        <v>122</v>
      </c>
      <c r="I8" s="28" t="s">
        <v>124</v>
      </c>
      <c r="J8" s="28" t="s">
        <v>124</v>
      </c>
      <c r="K8" s="28" t="s">
        <v>124</v>
      </c>
      <c r="L8" s="28" t="s">
        <v>124</v>
      </c>
      <c r="M8" s="28" t="s">
        <v>124</v>
      </c>
      <c r="N8" s="28" t="s">
        <v>124</v>
      </c>
      <c r="O8" s="29" t="s">
        <v>1</v>
      </c>
      <c r="P8" s="29" t="s">
        <v>1</v>
      </c>
      <c r="Q8" s="30" t="s">
        <v>125</v>
      </c>
      <c r="R8" s="30" t="s">
        <v>125</v>
      </c>
      <c r="S8" s="30" t="s">
        <v>125</v>
      </c>
      <c r="T8" s="30" t="s">
        <v>125</v>
      </c>
      <c r="U8" s="29" t="s">
        <v>1</v>
      </c>
      <c r="V8" s="29" t="s">
        <v>1</v>
      </c>
      <c r="W8" s="30" t="s">
        <v>125</v>
      </c>
      <c r="X8" s="28" t="s">
        <v>124</v>
      </c>
      <c r="Y8" s="28" t="s">
        <v>124</v>
      </c>
      <c r="Z8" s="32" t="s">
        <v>127</v>
      </c>
      <c r="AA8" s="28" t="s">
        <v>124</v>
      </c>
      <c r="AB8" s="28" t="s">
        <v>124</v>
      </c>
      <c r="AC8" t="s">
        <v>122</v>
      </c>
      <c r="AD8" t="s">
        <v>122</v>
      </c>
    </row>
    <row r="9" spans="1:30">
      <c r="A9" s="2" t="s">
        <v>9</v>
      </c>
      <c r="B9" s="2" t="s">
        <v>58</v>
      </c>
      <c r="C9" s="3" t="s">
        <v>3</v>
      </c>
      <c r="D9" s="5" t="s">
        <v>8</v>
      </c>
      <c r="E9" t="s">
        <v>122</v>
      </c>
      <c r="F9" t="s">
        <v>122</v>
      </c>
      <c r="G9" t="s">
        <v>122</v>
      </c>
      <c r="H9" t="s">
        <v>122</v>
      </c>
      <c r="I9" s="28" t="s">
        <v>124</v>
      </c>
      <c r="J9" s="28" t="s">
        <v>124</v>
      </c>
      <c r="K9" s="28" t="s">
        <v>124</v>
      </c>
      <c r="L9" s="28" t="s">
        <v>124</v>
      </c>
      <c r="M9" s="28" t="s">
        <v>124</v>
      </c>
      <c r="N9" s="28" t="s">
        <v>124</v>
      </c>
      <c r="O9" s="29" t="s">
        <v>1</v>
      </c>
      <c r="P9" s="29" t="s">
        <v>1</v>
      </c>
      <c r="Q9" s="29" t="s">
        <v>1</v>
      </c>
      <c r="R9" s="29" t="s">
        <v>1</v>
      </c>
      <c r="S9" s="29" t="s">
        <v>1</v>
      </c>
      <c r="T9" s="29" t="s">
        <v>1</v>
      </c>
      <c r="U9" s="29" t="s">
        <v>1</v>
      </c>
      <c r="V9" s="29" t="s">
        <v>1</v>
      </c>
      <c r="W9" s="30" t="s">
        <v>125</v>
      </c>
      <c r="X9" s="28" t="s">
        <v>124</v>
      </c>
      <c r="Y9" s="28" t="s">
        <v>124</v>
      </c>
      <c r="Z9" s="31" t="s">
        <v>126</v>
      </c>
      <c r="AA9" s="28" t="s">
        <v>124</v>
      </c>
      <c r="AB9" s="28" t="s">
        <v>124</v>
      </c>
      <c r="AC9" t="s">
        <v>122</v>
      </c>
      <c r="AD9" t="s">
        <v>122</v>
      </c>
    </row>
    <row r="10" spans="1:30">
      <c r="A10" s="2" t="s">
        <v>10</v>
      </c>
      <c r="B10" s="2" t="s">
        <v>59</v>
      </c>
      <c r="C10" s="3" t="s">
        <v>3</v>
      </c>
      <c r="D10" s="6" t="s">
        <v>11</v>
      </c>
      <c r="E10" t="s">
        <v>122</v>
      </c>
      <c r="F10" t="s">
        <v>122</v>
      </c>
      <c r="G10" t="s">
        <v>122</v>
      </c>
      <c r="H10" t="s">
        <v>122</v>
      </c>
      <c r="I10" s="28" t="s">
        <v>124</v>
      </c>
      <c r="J10" s="28" t="s">
        <v>124</v>
      </c>
      <c r="K10" s="28" t="s">
        <v>124</v>
      </c>
      <c r="L10" s="28" t="s">
        <v>124</v>
      </c>
      <c r="M10" s="29" t="s">
        <v>1</v>
      </c>
      <c r="N10" s="29" t="s">
        <v>1</v>
      </c>
      <c r="O10" s="29" t="s">
        <v>1</v>
      </c>
      <c r="P10" s="29" t="s">
        <v>1</v>
      </c>
      <c r="Q10" s="29" t="s">
        <v>1</v>
      </c>
      <c r="R10" s="29" t="s">
        <v>1</v>
      </c>
      <c r="S10" s="29" t="s">
        <v>1</v>
      </c>
      <c r="T10" s="29" t="s">
        <v>1</v>
      </c>
      <c r="U10" s="29" t="s">
        <v>1</v>
      </c>
      <c r="V10" s="29" t="s">
        <v>1</v>
      </c>
      <c r="W10" s="29" t="s">
        <v>1</v>
      </c>
      <c r="X10" s="28" t="s">
        <v>124</v>
      </c>
      <c r="Y10" s="28" t="s">
        <v>124</v>
      </c>
      <c r="Z10" s="28" t="s">
        <v>124</v>
      </c>
      <c r="AA10" s="28" t="s">
        <v>124</v>
      </c>
      <c r="AB10" s="28" t="s">
        <v>124</v>
      </c>
      <c r="AC10" t="s">
        <v>122</v>
      </c>
      <c r="AD10" t="s">
        <v>122</v>
      </c>
    </row>
    <row r="11" spans="1:30">
      <c r="A11" s="2" t="s">
        <v>12</v>
      </c>
      <c r="B11" s="2" t="s">
        <v>60</v>
      </c>
      <c r="C11" s="3" t="s">
        <v>3</v>
      </c>
      <c r="D11" s="6" t="s">
        <v>11</v>
      </c>
      <c r="E11" t="s">
        <v>122</v>
      </c>
      <c r="F11" t="s">
        <v>122</v>
      </c>
      <c r="G11" t="s">
        <v>122</v>
      </c>
      <c r="H11" t="s">
        <v>122</v>
      </c>
      <c r="I11" s="28" t="s">
        <v>124</v>
      </c>
      <c r="J11" s="28" t="s">
        <v>124</v>
      </c>
      <c r="K11" s="28" t="s">
        <v>124</v>
      </c>
      <c r="L11" s="28" t="s">
        <v>124</v>
      </c>
      <c r="M11" s="29" t="s">
        <v>1</v>
      </c>
      <c r="N11" s="29" t="s">
        <v>1</v>
      </c>
      <c r="O11" s="29" t="s">
        <v>1</v>
      </c>
      <c r="P11" s="29" t="s">
        <v>1</v>
      </c>
      <c r="Q11" s="29" t="s">
        <v>1</v>
      </c>
      <c r="R11" s="29" t="s">
        <v>1</v>
      </c>
      <c r="S11" s="29" t="s">
        <v>1</v>
      </c>
      <c r="T11" s="30" t="s">
        <v>125</v>
      </c>
      <c r="U11" s="29" t="s">
        <v>1</v>
      </c>
      <c r="V11" s="29" t="s">
        <v>1</v>
      </c>
      <c r="W11" s="30" t="s">
        <v>125</v>
      </c>
      <c r="X11" s="28" t="s">
        <v>124</v>
      </c>
      <c r="Y11" s="28" t="s">
        <v>124</v>
      </c>
      <c r="Z11" s="31" t="s">
        <v>126</v>
      </c>
      <c r="AA11" s="28" t="s">
        <v>124</v>
      </c>
      <c r="AB11" s="28" t="s">
        <v>124</v>
      </c>
      <c r="AC11" t="s">
        <v>122</v>
      </c>
      <c r="AD11" t="s">
        <v>122</v>
      </c>
    </row>
    <row r="12" spans="1:30">
      <c r="A12" s="2" t="s">
        <v>13</v>
      </c>
      <c r="B12" s="2" t="s">
        <v>61</v>
      </c>
      <c r="C12" s="3" t="s">
        <v>3</v>
      </c>
      <c r="D12" s="7" t="s">
        <v>138</v>
      </c>
      <c r="E12" t="s">
        <v>122</v>
      </c>
      <c r="F12" t="s">
        <v>122</v>
      </c>
      <c r="G12" t="s">
        <v>122</v>
      </c>
      <c r="H12" t="s">
        <v>122</v>
      </c>
      <c r="I12" s="28" t="s">
        <v>124</v>
      </c>
      <c r="J12" s="29" t="s">
        <v>1</v>
      </c>
      <c r="K12" s="29" t="s">
        <v>1</v>
      </c>
      <c r="L12" s="29" t="s">
        <v>1</v>
      </c>
      <c r="M12" s="29" t="s">
        <v>1</v>
      </c>
      <c r="N12" s="29" t="s">
        <v>1</v>
      </c>
      <c r="O12" s="29" t="s">
        <v>1</v>
      </c>
      <c r="P12" s="29" t="s">
        <v>1</v>
      </c>
      <c r="Q12" s="29" t="s">
        <v>1</v>
      </c>
      <c r="R12" s="29" t="s">
        <v>1</v>
      </c>
      <c r="S12" s="29" t="s">
        <v>1</v>
      </c>
      <c r="T12" s="29" t="s">
        <v>1</v>
      </c>
      <c r="U12" s="29" t="s">
        <v>1</v>
      </c>
      <c r="V12" s="29" t="s">
        <v>1</v>
      </c>
      <c r="W12" s="30" t="s">
        <v>125</v>
      </c>
      <c r="X12" s="30" t="s">
        <v>125</v>
      </c>
      <c r="Y12" s="30" t="s">
        <v>125</v>
      </c>
      <c r="Z12" s="30" t="s">
        <v>125</v>
      </c>
      <c r="AA12" s="29" t="s">
        <v>1</v>
      </c>
      <c r="AB12" s="29" t="s">
        <v>1</v>
      </c>
      <c r="AC12" t="s">
        <v>122</v>
      </c>
      <c r="AD12" t="s">
        <v>122</v>
      </c>
    </row>
    <row r="13" spans="1:30">
      <c r="A13" s="2" t="s">
        <v>14</v>
      </c>
      <c r="B13" s="2" t="s">
        <v>62</v>
      </c>
      <c r="C13" s="3" t="s">
        <v>3</v>
      </c>
      <c r="D13" s="7" t="s">
        <v>138</v>
      </c>
      <c r="E13" t="s">
        <v>122</v>
      </c>
      <c r="F13" t="s">
        <v>122</v>
      </c>
      <c r="G13" t="s">
        <v>122</v>
      </c>
      <c r="H13" t="s">
        <v>122</v>
      </c>
      <c r="I13" s="28" t="s">
        <v>124</v>
      </c>
      <c r="J13" s="29" t="s">
        <v>1</v>
      </c>
      <c r="K13" s="29" t="s">
        <v>1</v>
      </c>
      <c r="L13" s="29" t="s">
        <v>1</v>
      </c>
      <c r="M13" s="29" t="s">
        <v>1</v>
      </c>
      <c r="N13" s="29" t="s">
        <v>1</v>
      </c>
      <c r="O13" s="29" t="s">
        <v>1</v>
      </c>
      <c r="P13" s="29" t="s">
        <v>1</v>
      </c>
      <c r="Q13" s="29" t="s">
        <v>1</v>
      </c>
      <c r="R13" s="29" t="s">
        <v>1</v>
      </c>
      <c r="S13" s="29" t="s">
        <v>1</v>
      </c>
      <c r="T13" s="30" t="s">
        <v>125</v>
      </c>
      <c r="U13" s="29" t="s">
        <v>1</v>
      </c>
      <c r="V13" s="29" t="s">
        <v>1</v>
      </c>
      <c r="W13" s="30" t="s">
        <v>125</v>
      </c>
      <c r="X13" s="30" t="s">
        <v>125</v>
      </c>
      <c r="Y13" s="30" t="s">
        <v>125</v>
      </c>
      <c r="Z13" s="30" t="s">
        <v>125</v>
      </c>
      <c r="AA13" s="30" t="s">
        <v>125</v>
      </c>
      <c r="AB13" s="30" t="s">
        <v>125</v>
      </c>
      <c r="AC13" t="s">
        <v>122</v>
      </c>
      <c r="AD13" t="s">
        <v>122</v>
      </c>
    </row>
    <row r="14" spans="1:30">
      <c r="A14" s="2" t="s">
        <v>15</v>
      </c>
      <c r="B14" s="2" t="s">
        <v>63</v>
      </c>
      <c r="C14" s="3" t="s">
        <v>3</v>
      </c>
      <c r="D14" s="7" t="s">
        <v>138</v>
      </c>
      <c r="E14" t="s">
        <v>122</v>
      </c>
      <c r="F14" t="s">
        <v>122</v>
      </c>
      <c r="G14" t="s">
        <v>122</v>
      </c>
      <c r="H14" t="s">
        <v>122</v>
      </c>
      <c r="I14" s="28" t="s">
        <v>124</v>
      </c>
      <c r="J14" s="29" t="s">
        <v>1</v>
      </c>
      <c r="K14" s="29" t="s">
        <v>1</v>
      </c>
      <c r="L14" s="30" t="s">
        <v>125</v>
      </c>
      <c r="M14" s="30" t="s">
        <v>125</v>
      </c>
      <c r="N14" s="30" t="s">
        <v>125</v>
      </c>
      <c r="O14" s="30" t="s">
        <v>125</v>
      </c>
      <c r="P14" s="30" t="s">
        <v>125</v>
      </c>
      <c r="Q14" s="30" t="s">
        <v>125</v>
      </c>
      <c r="R14" s="30" t="s">
        <v>125</v>
      </c>
      <c r="S14" s="30" t="s">
        <v>125</v>
      </c>
      <c r="T14" s="30" t="s">
        <v>125</v>
      </c>
      <c r="U14" s="30" t="s">
        <v>125</v>
      </c>
      <c r="V14" s="30" t="s">
        <v>125</v>
      </c>
      <c r="W14" s="30" t="s">
        <v>125</v>
      </c>
      <c r="X14" s="30" t="s">
        <v>125</v>
      </c>
      <c r="Y14" s="30" t="s">
        <v>125</v>
      </c>
      <c r="Z14" s="30" t="s">
        <v>125</v>
      </c>
      <c r="AA14" s="29" t="s">
        <v>1</v>
      </c>
      <c r="AB14" s="29" t="s">
        <v>1</v>
      </c>
      <c r="AC14" t="s">
        <v>122</v>
      </c>
      <c r="AD14" t="s">
        <v>122</v>
      </c>
    </row>
    <row r="15" spans="1:30">
      <c r="A15" s="2" t="s">
        <v>16</v>
      </c>
      <c r="B15" s="2" t="s">
        <v>64</v>
      </c>
      <c r="C15" s="3" t="s">
        <v>3</v>
      </c>
      <c r="D15" s="7" t="s">
        <v>138</v>
      </c>
      <c r="E15" t="s">
        <v>122</v>
      </c>
      <c r="F15" t="s">
        <v>122</v>
      </c>
      <c r="G15" t="s">
        <v>122</v>
      </c>
      <c r="H15" t="s">
        <v>122</v>
      </c>
      <c r="I15" s="28" t="s">
        <v>124</v>
      </c>
      <c r="J15" s="29" t="s">
        <v>1</v>
      </c>
      <c r="K15" s="29" t="s">
        <v>1</v>
      </c>
      <c r="L15" s="30" t="s">
        <v>125</v>
      </c>
      <c r="M15" s="30" t="s">
        <v>125</v>
      </c>
      <c r="N15" s="30" t="s">
        <v>125</v>
      </c>
      <c r="O15" s="30" t="s">
        <v>125</v>
      </c>
      <c r="P15" s="30" t="s">
        <v>125</v>
      </c>
      <c r="Q15" s="30" t="s">
        <v>125</v>
      </c>
      <c r="R15" s="30" t="s">
        <v>125</v>
      </c>
      <c r="S15" s="30" t="s">
        <v>125</v>
      </c>
      <c r="T15" s="30" t="s">
        <v>125</v>
      </c>
      <c r="U15" s="30" t="s">
        <v>125</v>
      </c>
      <c r="V15" s="30" t="s">
        <v>125</v>
      </c>
      <c r="W15" s="30" t="s">
        <v>125</v>
      </c>
      <c r="X15" s="30" t="s">
        <v>125</v>
      </c>
      <c r="Y15" s="30" t="s">
        <v>125</v>
      </c>
      <c r="Z15" s="30" t="s">
        <v>125</v>
      </c>
      <c r="AA15" s="29" t="s">
        <v>1</v>
      </c>
      <c r="AB15" s="29" t="s">
        <v>1</v>
      </c>
      <c r="AC15" t="s">
        <v>122</v>
      </c>
      <c r="AD15" t="s">
        <v>122</v>
      </c>
    </row>
    <row r="16" spans="1:30">
      <c r="A16" s="2" t="s">
        <v>17</v>
      </c>
      <c r="B16" s="2" t="s">
        <v>65</v>
      </c>
      <c r="C16" s="3" t="s">
        <v>3</v>
      </c>
      <c r="D16" s="7" t="s">
        <v>138</v>
      </c>
      <c r="E16" t="s">
        <v>122</v>
      </c>
      <c r="F16" t="s">
        <v>122</v>
      </c>
      <c r="G16" t="s">
        <v>122</v>
      </c>
      <c r="H16" t="s">
        <v>122</v>
      </c>
      <c r="I16" s="28" t="s">
        <v>124</v>
      </c>
      <c r="J16" s="29" t="s">
        <v>1</v>
      </c>
      <c r="K16" s="29" t="s">
        <v>1</v>
      </c>
      <c r="L16" s="29" t="s">
        <v>1</v>
      </c>
      <c r="M16" s="29" t="s">
        <v>1</v>
      </c>
      <c r="N16" s="29" t="s">
        <v>1</v>
      </c>
      <c r="O16" s="29" t="s">
        <v>1</v>
      </c>
      <c r="P16" s="29" t="s">
        <v>1</v>
      </c>
      <c r="Q16" s="29" t="s">
        <v>1</v>
      </c>
      <c r="R16" s="29" t="s">
        <v>1</v>
      </c>
      <c r="S16" s="29" t="s">
        <v>1</v>
      </c>
      <c r="T16" s="29" t="s">
        <v>1</v>
      </c>
      <c r="U16" s="29" t="s">
        <v>1</v>
      </c>
      <c r="V16" s="29" t="s">
        <v>1</v>
      </c>
      <c r="W16" s="30" t="s">
        <v>125</v>
      </c>
      <c r="X16" s="30" t="s">
        <v>125</v>
      </c>
      <c r="Y16" s="30" t="s">
        <v>125</v>
      </c>
      <c r="Z16" s="30" t="s">
        <v>125</v>
      </c>
      <c r="AA16" s="30" t="s">
        <v>125</v>
      </c>
      <c r="AB16" s="30" t="s">
        <v>125</v>
      </c>
      <c r="AC16" t="s">
        <v>122</v>
      </c>
      <c r="AD16" t="s">
        <v>122</v>
      </c>
    </row>
    <row r="17" spans="1:30">
      <c r="A17" s="2" t="s">
        <v>18</v>
      </c>
      <c r="B17" s="2" t="s">
        <v>66</v>
      </c>
      <c r="C17" s="3" t="s">
        <v>3</v>
      </c>
      <c r="D17" s="7" t="s">
        <v>138</v>
      </c>
      <c r="E17" t="s">
        <v>122</v>
      </c>
      <c r="F17" t="s">
        <v>122</v>
      </c>
      <c r="G17" t="s">
        <v>122</v>
      </c>
      <c r="H17" t="s">
        <v>122</v>
      </c>
      <c r="I17" s="28" t="s">
        <v>124</v>
      </c>
      <c r="J17" s="29" t="s">
        <v>1</v>
      </c>
      <c r="K17" s="29" t="s">
        <v>1</v>
      </c>
      <c r="L17" s="29" t="s">
        <v>1</v>
      </c>
      <c r="M17" s="29" t="s">
        <v>1</v>
      </c>
      <c r="N17" s="29" t="s">
        <v>1</v>
      </c>
      <c r="O17" s="29" t="s">
        <v>1</v>
      </c>
      <c r="P17" s="29" t="s">
        <v>1</v>
      </c>
      <c r="Q17" s="29" t="s">
        <v>1</v>
      </c>
      <c r="R17" s="29" t="s">
        <v>1</v>
      </c>
      <c r="S17" s="29" t="s">
        <v>1</v>
      </c>
      <c r="T17" s="29" t="s">
        <v>1</v>
      </c>
      <c r="U17" s="29" t="s">
        <v>1</v>
      </c>
      <c r="V17" s="29" t="s">
        <v>1</v>
      </c>
      <c r="W17" s="29" t="s">
        <v>1</v>
      </c>
      <c r="X17" s="30" t="s">
        <v>125</v>
      </c>
      <c r="Y17" s="30" t="s">
        <v>125</v>
      </c>
      <c r="Z17" s="30" t="s">
        <v>125</v>
      </c>
      <c r="AA17" s="29" t="s">
        <v>1</v>
      </c>
      <c r="AB17" s="29" t="s">
        <v>1</v>
      </c>
      <c r="AC17" t="s">
        <v>122</v>
      </c>
      <c r="AD17" t="s">
        <v>122</v>
      </c>
    </row>
    <row r="18" spans="1:30">
      <c r="A18" s="2" t="s">
        <v>19</v>
      </c>
      <c r="B18" s="2" t="s">
        <v>67</v>
      </c>
      <c r="C18" s="3" t="s">
        <v>3</v>
      </c>
      <c r="D18" s="7" t="s">
        <v>138</v>
      </c>
      <c r="E18" t="s">
        <v>122</v>
      </c>
      <c r="F18" t="s">
        <v>122</v>
      </c>
      <c r="G18" t="s">
        <v>122</v>
      </c>
      <c r="H18" t="s">
        <v>122</v>
      </c>
      <c r="I18" s="28" t="s">
        <v>124</v>
      </c>
      <c r="J18" s="29" t="s">
        <v>1</v>
      </c>
      <c r="K18" s="29" t="s">
        <v>1</v>
      </c>
      <c r="L18" s="29" t="s">
        <v>1</v>
      </c>
      <c r="M18" s="29" t="s">
        <v>1</v>
      </c>
      <c r="N18" s="30" t="s">
        <v>125</v>
      </c>
      <c r="O18" s="30" t="s">
        <v>125</v>
      </c>
      <c r="P18" s="30" t="s">
        <v>125</v>
      </c>
      <c r="Q18" s="30" t="s">
        <v>125</v>
      </c>
      <c r="R18" s="30" t="s">
        <v>125</v>
      </c>
      <c r="S18" s="30" t="s">
        <v>125</v>
      </c>
      <c r="T18" s="30" t="s">
        <v>125</v>
      </c>
      <c r="U18" s="30" t="s">
        <v>125</v>
      </c>
      <c r="V18" s="30" t="s">
        <v>125</v>
      </c>
      <c r="W18" s="30" t="s">
        <v>125</v>
      </c>
      <c r="X18" s="29" t="s">
        <v>1</v>
      </c>
      <c r="Y18" s="29" t="s">
        <v>1</v>
      </c>
      <c r="Z18" s="29" t="s">
        <v>1</v>
      </c>
      <c r="AA18" s="29" t="s">
        <v>1</v>
      </c>
      <c r="AB18" s="29" t="s">
        <v>1</v>
      </c>
      <c r="AC18" t="s">
        <v>122</v>
      </c>
      <c r="AD18" t="s">
        <v>122</v>
      </c>
    </row>
    <row r="19" spans="1:30">
      <c r="A19" s="2" t="s">
        <v>20</v>
      </c>
      <c r="B19" s="2" t="s">
        <v>68</v>
      </c>
      <c r="C19" s="3" t="s">
        <v>3</v>
      </c>
      <c r="D19" s="7" t="s">
        <v>138</v>
      </c>
      <c r="E19" t="s">
        <v>122</v>
      </c>
      <c r="F19" t="s">
        <v>122</v>
      </c>
      <c r="G19" t="s">
        <v>122</v>
      </c>
      <c r="H19" t="s">
        <v>122</v>
      </c>
      <c r="I19" s="28" t="s">
        <v>124</v>
      </c>
      <c r="J19" s="29" t="s">
        <v>1</v>
      </c>
      <c r="K19" s="29" t="s">
        <v>1</v>
      </c>
      <c r="L19" s="29" t="s">
        <v>1</v>
      </c>
      <c r="M19" s="29" t="s">
        <v>1</v>
      </c>
      <c r="N19" s="29" t="s">
        <v>1</v>
      </c>
      <c r="O19" s="29" t="s">
        <v>1</v>
      </c>
      <c r="P19" s="29" t="s">
        <v>1</v>
      </c>
      <c r="Q19" s="29" t="s">
        <v>1</v>
      </c>
      <c r="R19" s="29" t="s">
        <v>1</v>
      </c>
      <c r="S19" s="29" t="s">
        <v>1</v>
      </c>
      <c r="T19" s="29" t="s">
        <v>1</v>
      </c>
      <c r="U19" s="29" t="s">
        <v>1</v>
      </c>
      <c r="V19" s="29" t="s">
        <v>1</v>
      </c>
      <c r="W19" s="29" t="s">
        <v>1</v>
      </c>
      <c r="X19" s="29" t="s">
        <v>1</v>
      </c>
      <c r="Y19" s="29" t="s">
        <v>1</v>
      </c>
      <c r="Z19" s="29" t="s">
        <v>1</v>
      </c>
      <c r="AA19" s="29" t="s">
        <v>1</v>
      </c>
      <c r="AB19" s="29" t="s">
        <v>1</v>
      </c>
      <c r="AC19" t="s">
        <v>122</v>
      </c>
      <c r="AD19" t="s">
        <v>122</v>
      </c>
    </row>
    <row r="20" spans="1:30">
      <c r="A20" s="2" t="s">
        <v>21</v>
      </c>
      <c r="B20" s="2" t="s">
        <v>69</v>
      </c>
      <c r="C20" s="3" t="s">
        <v>3</v>
      </c>
      <c r="D20" s="7" t="s">
        <v>138</v>
      </c>
      <c r="E20" t="s">
        <v>122</v>
      </c>
      <c r="F20" t="s">
        <v>122</v>
      </c>
      <c r="G20" t="s">
        <v>122</v>
      </c>
      <c r="H20" t="s">
        <v>122</v>
      </c>
      <c r="I20" s="28" t="s">
        <v>124</v>
      </c>
      <c r="J20" s="29" t="s">
        <v>1</v>
      </c>
      <c r="K20" s="29" t="s">
        <v>1</v>
      </c>
      <c r="L20" s="29" t="s">
        <v>1</v>
      </c>
      <c r="M20" s="29" t="s">
        <v>1</v>
      </c>
      <c r="N20" s="29" t="s">
        <v>1</v>
      </c>
      <c r="O20" s="29" t="s">
        <v>1</v>
      </c>
      <c r="P20" s="29" t="s">
        <v>1</v>
      </c>
      <c r="Q20" s="29" t="s">
        <v>1</v>
      </c>
      <c r="R20" s="29" t="s">
        <v>1</v>
      </c>
      <c r="S20" s="29" t="s">
        <v>1</v>
      </c>
      <c r="T20" s="30" t="s">
        <v>125</v>
      </c>
      <c r="U20" s="29" t="s">
        <v>1</v>
      </c>
      <c r="V20" s="29" t="s">
        <v>1</v>
      </c>
      <c r="W20" s="30" t="s">
        <v>125</v>
      </c>
      <c r="X20" s="29" t="s">
        <v>1</v>
      </c>
      <c r="Y20" s="29" t="s">
        <v>1</v>
      </c>
      <c r="Z20" s="29" t="s">
        <v>1</v>
      </c>
      <c r="AA20" s="29" t="s">
        <v>1</v>
      </c>
      <c r="AB20" s="29" t="s">
        <v>1</v>
      </c>
      <c r="AC20" t="s">
        <v>122</v>
      </c>
      <c r="AD20" t="s">
        <v>122</v>
      </c>
    </row>
    <row r="21" spans="1:30">
      <c r="A21" s="2" t="s">
        <v>22</v>
      </c>
      <c r="B21" s="2" t="s">
        <v>70</v>
      </c>
      <c r="C21" s="3" t="s">
        <v>3</v>
      </c>
      <c r="D21" s="7" t="s">
        <v>138</v>
      </c>
      <c r="E21" t="s">
        <v>122</v>
      </c>
      <c r="F21" t="s">
        <v>122</v>
      </c>
      <c r="G21" t="s">
        <v>122</v>
      </c>
      <c r="H21" t="s">
        <v>122</v>
      </c>
      <c r="I21" s="28" t="s">
        <v>124</v>
      </c>
      <c r="J21" s="29" t="s">
        <v>1</v>
      </c>
      <c r="K21" s="29" t="s">
        <v>1</v>
      </c>
      <c r="L21" s="29" t="s">
        <v>1</v>
      </c>
      <c r="M21" s="29" t="s">
        <v>1</v>
      </c>
      <c r="N21" s="29" t="s">
        <v>1</v>
      </c>
      <c r="O21" s="29" t="s">
        <v>1</v>
      </c>
      <c r="P21" s="29" t="s">
        <v>1</v>
      </c>
      <c r="Q21" s="29" t="s">
        <v>1</v>
      </c>
      <c r="R21" s="29" t="s">
        <v>1</v>
      </c>
      <c r="S21" s="29" t="s">
        <v>1</v>
      </c>
      <c r="T21" s="29" t="s">
        <v>1</v>
      </c>
      <c r="U21" s="29" t="s">
        <v>1</v>
      </c>
      <c r="V21" s="29" t="s">
        <v>1</v>
      </c>
      <c r="W21" s="29" t="s">
        <v>1</v>
      </c>
      <c r="X21" s="29" t="s">
        <v>1</v>
      </c>
      <c r="Y21" s="29" t="s">
        <v>1</v>
      </c>
      <c r="Z21" s="29" t="s">
        <v>1</v>
      </c>
      <c r="AA21" s="29" t="s">
        <v>1</v>
      </c>
      <c r="AB21" s="29" t="s">
        <v>1</v>
      </c>
      <c r="AC21" t="s">
        <v>122</v>
      </c>
      <c r="AD21" t="s">
        <v>122</v>
      </c>
    </row>
    <row r="22" spans="1:30">
      <c r="A22" s="2" t="s">
        <v>23</v>
      </c>
      <c r="B22" s="2" t="s">
        <v>71</v>
      </c>
      <c r="C22" s="3" t="s">
        <v>3</v>
      </c>
      <c r="D22" s="7" t="s">
        <v>138</v>
      </c>
      <c r="E22" t="s">
        <v>122</v>
      </c>
      <c r="F22" t="s">
        <v>122</v>
      </c>
      <c r="G22" t="s">
        <v>122</v>
      </c>
      <c r="H22" t="s">
        <v>122</v>
      </c>
      <c r="I22" s="28" t="s">
        <v>124</v>
      </c>
      <c r="J22" s="29" t="s">
        <v>1</v>
      </c>
      <c r="K22" s="29" t="s">
        <v>1</v>
      </c>
      <c r="L22" s="29" t="s">
        <v>1</v>
      </c>
      <c r="M22" s="29" t="s">
        <v>1</v>
      </c>
      <c r="N22" s="29" t="s">
        <v>1</v>
      </c>
      <c r="O22" s="29" t="s">
        <v>1</v>
      </c>
      <c r="P22" s="29" t="s">
        <v>1</v>
      </c>
      <c r="Q22" s="29" t="s">
        <v>1</v>
      </c>
      <c r="R22" s="29" t="s">
        <v>1</v>
      </c>
      <c r="S22" s="29" t="s">
        <v>1</v>
      </c>
      <c r="T22" s="29" t="s">
        <v>1</v>
      </c>
      <c r="U22" s="29" t="s">
        <v>1</v>
      </c>
      <c r="V22" s="29" t="s">
        <v>1</v>
      </c>
      <c r="W22" s="29" t="s">
        <v>1</v>
      </c>
      <c r="X22" s="29" t="s">
        <v>1</v>
      </c>
      <c r="Y22" s="29" t="s">
        <v>1</v>
      </c>
      <c r="Z22" s="29" t="s">
        <v>1</v>
      </c>
      <c r="AA22" s="29" t="s">
        <v>1</v>
      </c>
      <c r="AB22" s="29" t="s">
        <v>1</v>
      </c>
      <c r="AC22" t="s">
        <v>122</v>
      </c>
      <c r="AD22" t="s">
        <v>122</v>
      </c>
    </row>
    <row r="23" spans="1:30">
      <c r="A23" s="2" t="s">
        <v>24</v>
      </c>
      <c r="B23" s="2" t="s">
        <v>72</v>
      </c>
      <c r="C23" s="8" t="s">
        <v>25</v>
      </c>
      <c r="D23" s="7" t="s">
        <v>138</v>
      </c>
      <c r="E23" t="s">
        <v>122</v>
      </c>
      <c r="F23" s="28" t="s">
        <v>124</v>
      </c>
      <c r="G23" s="28" t="s">
        <v>124</v>
      </c>
      <c r="H23" s="28" t="s">
        <v>124</v>
      </c>
      <c r="I23" s="28" t="s">
        <v>124</v>
      </c>
      <c r="J23" s="29" t="s">
        <v>1</v>
      </c>
      <c r="K23" s="30" t="s">
        <v>125</v>
      </c>
      <c r="L23" s="30" t="s">
        <v>125</v>
      </c>
      <c r="M23" s="30" t="s">
        <v>125</v>
      </c>
      <c r="N23" s="30" t="s">
        <v>125</v>
      </c>
      <c r="O23" s="30" t="s">
        <v>125</v>
      </c>
      <c r="P23" s="30" t="s">
        <v>125</v>
      </c>
      <c r="Q23" s="30" t="s">
        <v>125</v>
      </c>
      <c r="R23" s="30" t="s">
        <v>125</v>
      </c>
      <c r="S23" s="30" t="s">
        <v>125</v>
      </c>
      <c r="T23" s="30" t="s">
        <v>125</v>
      </c>
      <c r="U23" s="30" t="s">
        <v>125</v>
      </c>
      <c r="V23" s="30" t="s">
        <v>125</v>
      </c>
      <c r="W23" s="30" t="s">
        <v>125</v>
      </c>
      <c r="X23" s="30" t="s">
        <v>125</v>
      </c>
      <c r="Y23" s="30" t="s">
        <v>125</v>
      </c>
      <c r="Z23" s="30" t="s">
        <v>125</v>
      </c>
      <c r="AA23" s="30" t="s">
        <v>125</v>
      </c>
      <c r="AB23" s="30" t="s">
        <v>125</v>
      </c>
      <c r="AC23" s="29" t="s">
        <v>1</v>
      </c>
      <c r="AD23" s="29" t="s">
        <v>1</v>
      </c>
    </row>
    <row r="24" spans="1:30">
      <c r="A24" s="2" t="s">
        <v>26</v>
      </c>
      <c r="B24" s="2" t="s">
        <v>73</v>
      </c>
      <c r="C24" s="8" t="s">
        <v>25</v>
      </c>
      <c r="D24" s="7" t="s">
        <v>138</v>
      </c>
      <c r="E24" t="s">
        <v>122</v>
      </c>
      <c r="F24" s="28" t="s">
        <v>124</v>
      </c>
      <c r="G24" s="28" t="s">
        <v>124</v>
      </c>
      <c r="H24" s="28" t="s">
        <v>124</v>
      </c>
      <c r="I24" s="28" t="s">
        <v>124</v>
      </c>
      <c r="J24" s="29" t="s">
        <v>1</v>
      </c>
      <c r="K24" s="29" t="s">
        <v>1</v>
      </c>
      <c r="L24" s="29" t="s">
        <v>1</v>
      </c>
      <c r="M24" s="29" t="s">
        <v>1</v>
      </c>
      <c r="N24" s="30" t="s">
        <v>125</v>
      </c>
      <c r="O24" s="30" t="s">
        <v>125</v>
      </c>
      <c r="P24" s="30" t="s">
        <v>125</v>
      </c>
      <c r="Q24" s="30" t="s">
        <v>125</v>
      </c>
      <c r="R24" s="30" t="s">
        <v>125</v>
      </c>
      <c r="S24" s="30" t="s">
        <v>125</v>
      </c>
      <c r="T24" s="30" t="s">
        <v>125</v>
      </c>
      <c r="U24" s="30" t="s">
        <v>125</v>
      </c>
      <c r="V24" s="30" t="s">
        <v>125</v>
      </c>
      <c r="W24" s="30" t="s">
        <v>125</v>
      </c>
      <c r="X24" s="29" t="s">
        <v>1</v>
      </c>
      <c r="Y24" s="29" t="s">
        <v>1</v>
      </c>
      <c r="Z24" s="29" t="s">
        <v>1</v>
      </c>
      <c r="AA24" s="30" t="s">
        <v>125</v>
      </c>
      <c r="AB24" s="30" t="s">
        <v>125</v>
      </c>
      <c r="AC24" s="29" t="s">
        <v>1</v>
      </c>
      <c r="AD24" s="29" t="s">
        <v>1</v>
      </c>
    </row>
    <row r="25" spans="1:30">
      <c r="A25" s="2" t="s">
        <v>27</v>
      </c>
      <c r="B25" s="2" t="s">
        <v>74</v>
      </c>
      <c r="C25" s="8" t="s">
        <v>25</v>
      </c>
      <c r="D25" s="7" t="s">
        <v>138</v>
      </c>
      <c r="E25" t="s">
        <v>122</v>
      </c>
      <c r="F25" s="28" t="s">
        <v>124</v>
      </c>
      <c r="G25" s="28" t="s">
        <v>124</v>
      </c>
      <c r="H25" s="28" t="s">
        <v>124</v>
      </c>
      <c r="I25" s="28" t="s">
        <v>124</v>
      </c>
      <c r="J25" s="29" t="s">
        <v>1</v>
      </c>
      <c r="K25" s="30" t="s">
        <v>125</v>
      </c>
      <c r="L25" s="30" t="s">
        <v>125</v>
      </c>
      <c r="M25" s="30" t="s">
        <v>125</v>
      </c>
      <c r="N25" s="30" t="s">
        <v>125</v>
      </c>
      <c r="O25" s="30" t="s">
        <v>125</v>
      </c>
      <c r="P25" s="30" t="s">
        <v>125</v>
      </c>
      <c r="Q25" s="30" t="s">
        <v>125</v>
      </c>
      <c r="R25" s="30" t="s">
        <v>125</v>
      </c>
      <c r="S25" s="30" t="s">
        <v>125</v>
      </c>
      <c r="T25" s="30" t="s">
        <v>125</v>
      </c>
      <c r="U25" s="30" t="s">
        <v>125</v>
      </c>
      <c r="V25" s="30" t="s">
        <v>125</v>
      </c>
      <c r="W25" s="30" t="s">
        <v>125</v>
      </c>
      <c r="X25" s="30" t="s">
        <v>125</v>
      </c>
      <c r="Y25" s="30" t="s">
        <v>125</v>
      </c>
      <c r="Z25" s="30" t="s">
        <v>125</v>
      </c>
      <c r="AA25" s="30" t="s">
        <v>125</v>
      </c>
      <c r="AB25" s="30" t="s">
        <v>125</v>
      </c>
      <c r="AC25" s="29" t="s">
        <v>1</v>
      </c>
      <c r="AD25" s="29" t="s">
        <v>1</v>
      </c>
    </row>
    <row r="26" spans="1:30">
      <c r="A26" s="2" t="s">
        <v>28</v>
      </c>
      <c r="B26" s="2" t="s">
        <v>75</v>
      </c>
      <c r="C26" s="8" t="s">
        <v>25</v>
      </c>
      <c r="D26" s="7" t="s">
        <v>138</v>
      </c>
      <c r="E26" t="s">
        <v>122</v>
      </c>
      <c r="F26" s="28" t="s">
        <v>124</v>
      </c>
      <c r="G26" s="28" t="s">
        <v>124</v>
      </c>
      <c r="H26" s="28" t="s">
        <v>124</v>
      </c>
      <c r="I26" s="28" t="s">
        <v>124</v>
      </c>
      <c r="J26" s="29" t="s">
        <v>1</v>
      </c>
      <c r="K26" s="29" t="s">
        <v>1</v>
      </c>
      <c r="L26" s="29" t="s">
        <v>1</v>
      </c>
      <c r="M26" s="29" t="s">
        <v>1</v>
      </c>
      <c r="N26" s="29" t="s">
        <v>1</v>
      </c>
      <c r="O26" s="29" t="s">
        <v>1</v>
      </c>
      <c r="P26" s="29" t="s">
        <v>1</v>
      </c>
      <c r="Q26" s="29" t="s">
        <v>1</v>
      </c>
      <c r="R26" s="29" t="s">
        <v>1</v>
      </c>
      <c r="S26" s="29" t="s">
        <v>1</v>
      </c>
      <c r="T26" s="29" t="s">
        <v>1</v>
      </c>
      <c r="U26" s="29" t="s">
        <v>1</v>
      </c>
      <c r="V26" s="29" t="s">
        <v>1</v>
      </c>
      <c r="W26" s="29" t="s">
        <v>1</v>
      </c>
      <c r="X26" s="29" t="s">
        <v>1</v>
      </c>
      <c r="Y26" s="29" t="s">
        <v>1</v>
      </c>
      <c r="Z26" s="30" t="s">
        <v>125</v>
      </c>
      <c r="AA26" s="29" t="s">
        <v>1</v>
      </c>
      <c r="AB26" s="29" t="s">
        <v>1</v>
      </c>
      <c r="AC26" s="29" t="s">
        <v>1</v>
      </c>
      <c r="AD26" s="30" t="s">
        <v>125</v>
      </c>
    </row>
    <row r="27" spans="1:30">
      <c r="A27" s="2" t="s">
        <v>29</v>
      </c>
      <c r="B27" s="2" t="s">
        <v>76</v>
      </c>
      <c r="C27" s="8" t="s">
        <v>25</v>
      </c>
      <c r="D27" s="7" t="s">
        <v>138</v>
      </c>
      <c r="E27" t="s">
        <v>122</v>
      </c>
      <c r="F27" s="28" t="s">
        <v>124</v>
      </c>
      <c r="G27" s="28" t="s">
        <v>124</v>
      </c>
      <c r="H27" s="28" t="s">
        <v>124</v>
      </c>
      <c r="I27" s="28" t="s">
        <v>124</v>
      </c>
      <c r="J27" s="29" t="s">
        <v>1</v>
      </c>
      <c r="K27" s="29" t="s">
        <v>1</v>
      </c>
      <c r="L27" s="29" t="s">
        <v>1</v>
      </c>
      <c r="M27" s="29" t="s">
        <v>1</v>
      </c>
      <c r="N27" s="29" t="s">
        <v>1</v>
      </c>
      <c r="O27" s="29" t="s">
        <v>1</v>
      </c>
      <c r="P27" s="29" t="s">
        <v>1</v>
      </c>
      <c r="Q27" s="29" t="s">
        <v>1</v>
      </c>
      <c r="R27" s="29" t="s">
        <v>1</v>
      </c>
      <c r="S27" s="29" t="s">
        <v>1</v>
      </c>
      <c r="T27" s="29" t="s">
        <v>1</v>
      </c>
      <c r="U27" s="29" t="s">
        <v>1</v>
      </c>
      <c r="V27" s="29" t="s">
        <v>1</v>
      </c>
      <c r="W27" s="29" t="s">
        <v>1</v>
      </c>
      <c r="X27" s="29" t="s">
        <v>1</v>
      </c>
      <c r="Y27" s="29" t="s">
        <v>1</v>
      </c>
      <c r="Z27" s="29" t="s">
        <v>1</v>
      </c>
      <c r="AA27" s="30" t="s">
        <v>125</v>
      </c>
      <c r="AB27" s="30" t="s">
        <v>125</v>
      </c>
      <c r="AC27" s="29" t="s">
        <v>1</v>
      </c>
      <c r="AD27" s="29" t="s">
        <v>1</v>
      </c>
    </row>
    <row r="28" spans="1:30">
      <c r="A28" s="2" t="s">
        <v>30</v>
      </c>
      <c r="B28" s="2" t="s">
        <v>77</v>
      </c>
      <c r="C28" s="8" t="s">
        <v>25</v>
      </c>
      <c r="D28" s="7" t="s">
        <v>138</v>
      </c>
      <c r="E28" t="s">
        <v>122</v>
      </c>
      <c r="F28" s="28" t="s">
        <v>124</v>
      </c>
      <c r="G28" s="28" t="s">
        <v>124</v>
      </c>
      <c r="H28" s="28" t="s">
        <v>124</v>
      </c>
      <c r="I28" s="28" t="s">
        <v>124</v>
      </c>
      <c r="J28" s="29" t="s">
        <v>1</v>
      </c>
      <c r="K28" s="30" t="s">
        <v>125</v>
      </c>
      <c r="L28" s="30" t="s">
        <v>125</v>
      </c>
      <c r="M28" s="30" t="s">
        <v>125</v>
      </c>
      <c r="N28" s="30" t="s">
        <v>125</v>
      </c>
      <c r="O28" s="30" t="s">
        <v>125</v>
      </c>
      <c r="P28" s="30" t="s">
        <v>125</v>
      </c>
      <c r="Q28" s="30" t="s">
        <v>125</v>
      </c>
      <c r="R28" s="30" t="s">
        <v>125</v>
      </c>
      <c r="S28" s="30" t="s">
        <v>125</v>
      </c>
      <c r="T28" s="30" t="s">
        <v>125</v>
      </c>
      <c r="U28" s="30" t="s">
        <v>125</v>
      </c>
      <c r="V28" s="30" t="s">
        <v>125</v>
      </c>
      <c r="W28" s="30" t="s">
        <v>125</v>
      </c>
      <c r="X28" s="30" t="s">
        <v>125</v>
      </c>
      <c r="Y28" s="30" t="s">
        <v>125</v>
      </c>
      <c r="Z28" s="30" t="s">
        <v>125</v>
      </c>
      <c r="AA28" s="30" t="s">
        <v>125</v>
      </c>
      <c r="AB28" s="30" t="s">
        <v>125</v>
      </c>
      <c r="AC28" s="29" t="s">
        <v>1</v>
      </c>
      <c r="AD28" s="29" t="s">
        <v>1</v>
      </c>
    </row>
    <row r="29" spans="1:30">
      <c r="A29" s="2" t="s">
        <v>31</v>
      </c>
      <c r="B29" s="2" t="s">
        <v>78</v>
      </c>
      <c r="C29" s="8" t="s">
        <v>25</v>
      </c>
      <c r="D29" s="9" t="s">
        <v>32</v>
      </c>
      <c r="E29" t="s">
        <v>122</v>
      </c>
      <c r="F29" s="28" t="s">
        <v>124</v>
      </c>
      <c r="G29" s="29" t="s">
        <v>1</v>
      </c>
      <c r="H29" s="29" t="s">
        <v>1</v>
      </c>
      <c r="I29" s="29" t="s">
        <v>1</v>
      </c>
      <c r="J29" s="29" t="s">
        <v>1</v>
      </c>
      <c r="K29" s="29" t="s">
        <v>1</v>
      </c>
      <c r="L29" s="29" t="s">
        <v>1</v>
      </c>
      <c r="M29" s="29" t="s">
        <v>1</v>
      </c>
      <c r="N29" s="29" t="s">
        <v>1</v>
      </c>
      <c r="O29" s="29" t="s">
        <v>1</v>
      </c>
      <c r="P29" s="29" t="s">
        <v>1</v>
      </c>
      <c r="Q29" s="29" t="s">
        <v>1</v>
      </c>
      <c r="R29" s="29" t="s">
        <v>1</v>
      </c>
      <c r="S29" s="29" t="s">
        <v>1</v>
      </c>
      <c r="T29" s="29" t="s">
        <v>1</v>
      </c>
      <c r="U29" s="29" t="s">
        <v>1</v>
      </c>
      <c r="V29" s="29" t="s">
        <v>1</v>
      </c>
      <c r="W29" s="29" t="s">
        <v>1</v>
      </c>
      <c r="X29" s="30" t="s">
        <v>125</v>
      </c>
      <c r="Y29" s="30" t="s">
        <v>125</v>
      </c>
      <c r="Z29" s="30" t="s">
        <v>125</v>
      </c>
      <c r="AA29" s="30" t="s">
        <v>125</v>
      </c>
      <c r="AB29" s="30" t="s">
        <v>125</v>
      </c>
      <c r="AC29" s="30" t="s">
        <v>125</v>
      </c>
      <c r="AD29" s="30" t="s">
        <v>125</v>
      </c>
    </row>
    <row r="30" spans="1:30">
      <c r="A30" s="2" t="s">
        <v>33</v>
      </c>
      <c r="B30" s="2" t="s">
        <v>79</v>
      </c>
      <c r="C30" s="8" t="s">
        <v>25</v>
      </c>
      <c r="D30" s="9" t="s">
        <v>32</v>
      </c>
      <c r="E30" t="s">
        <v>122</v>
      </c>
      <c r="F30" s="28" t="s">
        <v>124</v>
      </c>
      <c r="G30" s="29" t="s">
        <v>1</v>
      </c>
      <c r="H30" s="29" t="s">
        <v>1</v>
      </c>
      <c r="I30" s="30" t="s">
        <v>125</v>
      </c>
      <c r="J30" s="30" t="s">
        <v>125</v>
      </c>
      <c r="K30" s="30" t="s">
        <v>125</v>
      </c>
      <c r="L30" s="30" t="s">
        <v>125</v>
      </c>
      <c r="M30" s="30" t="s">
        <v>125</v>
      </c>
      <c r="N30" s="30" t="s">
        <v>125</v>
      </c>
      <c r="O30" s="30" t="s">
        <v>125</v>
      </c>
      <c r="P30" s="30" t="s">
        <v>125</v>
      </c>
      <c r="Q30" s="30" t="s">
        <v>125</v>
      </c>
      <c r="R30" s="30" t="s">
        <v>125</v>
      </c>
      <c r="S30" s="30" t="s">
        <v>125</v>
      </c>
      <c r="T30" s="30" t="s">
        <v>125</v>
      </c>
      <c r="U30" s="30" t="s">
        <v>125</v>
      </c>
      <c r="V30" s="30" t="s">
        <v>125</v>
      </c>
      <c r="W30" s="30" t="s">
        <v>125</v>
      </c>
      <c r="X30" s="30" t="s">
        <v>125</v>
      </c>
      <c r="Y30" s="30" t="s">
        <v>125</v>
      </c>
      <c r="Z30" s="30" t="s">
        <v>125</v>
      </c>
      <c r="AA30" s="30" t="s">
        <v>125</v>
      </c>
      <c r="AB30" s="30" t="s">
        <v>125</v>
      </c>
      <c r="AC30" s="29" t="s">
        <v>1</v>
      </c>
      <c r="AD30" s="29" t="s">
        <v>1</v>
      </c>
    </row>
    <row r="31" spans="1:30">
      <c r="A31" s="2" t="s">
        <v>34</v>
      </c>
      <c r="B31" s="2" t="s">
        <v>80</v>
      </c>
      <c r="C31" s="8" t="s">
        <v>25</v>
      </c>
      <c r="D31" s="9" t="s">
        <v>32</v>
      </c>
      <c r="E31" t="s">
        <v>122</v>
      </c>
      <c r="F31" s="28" t="s">
        <v>124</v>
      </c>
      <c r="G31" s="29" t="s">
        <v>1</v>
      </c>
      <c r="H31" s="29" t="s">
        <v>1</v>
      </c>
      <c r="I31" s="30" t="s">
        <v>125</v>
      </c>
      <c r="J31" s="30" t="s">
        <v>125</v>
      </c>
      <c r="K31" s="30" t="s">
        <v>125</v>
      </c>
      <c r="L31" s="30" t="s">
        <v>125</v>
      </c>
      <c r="M31" s="30" t="s">
        <v>125</v>
      </c>
      <c r="N31" s="30" t="s">
        <v>125</v>
      </c>
      <c r="O31" s="30" t="s">
        <v>125</v>
      </c>
      <c r="P31" s="30" t="s">
        <v>125</v>
      </c>
      <c r="Q31" s="30" t="s">
        <v>125</v>
      </c>
      <c r="R31" s="30" t="s">
        <v>125</v>
      </c>
      <c r="S31" s="30" t="s">
        <v>125</v>
      </c>
      <c r="T31" s="30" t="s">
        <v>125</v>
      </c>
      <c r="U31" s="30" t="s">
        <v>125</v>
      </c>
      <c r="V31" s="30" t="s">
        <v>125</v>
      </c>
      <c r="W31" s="30" t="s">
        <v>125</v>
      </c>
      <c r="X31" s="30" t="s">
        <v>125</v>
      </c>
      <c r="Y31" s="30" t="s">
        <v>125</v>
      </c>
      <c r="Z31" s="30" t="s">
        <v>125</v>
      </c>
      <c r="AA31" s="30" t="s">
        <v>125</v>
      </c>
      <c r="AB31" s="30" t="s">
        <v>125</v>
      </c>
      <c r="AC31" s="29" t="s">
        <v>1</v>
      </c>
      <c r="AD31" s="29" t="s">
        <v>1</v>
      </c>
    </row>
    <row r="32" spans="1:30">
      <c r="A32" s="2" t="s">
        <v>35</v>
      </c>
      <c r="B32" s="2" t="s">
        <v>81</v>
      </c>
      <c r="C32" s="8" t="s">
        <v>25</v>
      </c>
      <c r="D32" s="9" t="s">
        <v>32</v>
      </c>
      <c r="E32" t="s">
        <v>122</v>
      </c>
      <c r="F32" s="28" t="s">
        <v>124</v>
      </c>
      <c r="G32" s="29" t="s">
        <v>1</v>
      </c>
      <c r="H32" s="29" t="s">
        <v>1</v>
      </c>
      <c r="I32" s="30" t="s">
        <v>125</v>
      </c>
      <c r="J32" s="30" t="s">
        <v>125</v>
      </c>
      <c r="K32" s="30" t="s">
        <v>125</v>
      </c>
      <c r="L32" s="30" t="s">
        <v>125</v>
      </c>
      <c r="M32" s="30" t="s">
        <v>125</v>
      </c>
      <c r="N32" s="30" t="s">
        <v>125</v>
      </c>
      <c r="O32" s="30" t="s">
        <v>125</v>
      </c>
      <c r="P32" s="30" t="s">
        <v>125</v>
      </c>
      <c r="Q32" s="30" t="s">
        <v>125</v>
      </c>
      <c r="R32" s="30" t="s">
        <v>125</v>
      </c>
      <c r="S32" s="30" t="s">
        <v>125</v>
      </c>
      <c r="T32" s="30" t="s">
        <v>125</v>
      </c>
      <c r="U32" s="30" t="s">
        <v>125</v>
      </c>
      <c r="V32" s="30" t="s">
        <v>125</v>
      </c>
      <c r="W32" s="30" t="s">
        <v>125</v>
      </c>
      <c r="X32" s="30" t="s">
        <v>125</v>
      </c>
      <c r="Y32" s="30" t="s">
        <v>125</v>
      </c>
      <c r="Z32" s="30" t="s">
        <v>125</v>
      </c>
      <c r="AA32" s="30" t="s">
        <v>125</v>
      </c>
      <c r="AB32" s="30" t="s">
        <v>125</v>
      </c>
      <c r="AC32" s="29" t="s">
        <v>1</v>
      </c>
      <c r="AD32" s="29" t="s">
        <v>1</v>
      </c>
    </row>
    <row r="33" spans="1:30">
      <c r="A33" s="2" t="s">
        <v>36</v>
      </c>
      <c r="B33" s="2" t="s">
        <v>82</v>
      </c>
      <c r="C33" s="8" t="s">
        <v>25</v>
      </c>
      <c r="D33" s="9" t="s">
        <v>32</v>
      </c>
      <c r="E33" t="s">
        <v>122</v>
      </c>
      <c r="F33" s="28" t="s">
        <v>124</v>
      </c>
      <c r="G33" s="29" t="s">
        <v>1</v>
      </c>
      <c r="H33" s="29" t="s">
        <v>1</v>
      </c>
      <c r="I33" s="30" t="s">
        <v>125</v>
      </c>
      <c r="J33" s="30" t="s">
        <v>125</v>
      </c>
      <c r="K33" s="30" t="s">
        <v>125</v>
      </c>
      <c r="L33" s="30" t="s">
        <v>125</v>
      </c>
      <c r="M33" s="30" t="s">
        <v>125</v>
      </c>
      <c r="N33" s="30" t="s">
        <v>125</v>
      </c>
      <c r="O33" s="30" t="s">
        <v>125</v>
      </c>
      <c r="P33" s="30" t="s">
        <v>125</v>
      </c>
      <c r="Q33" s="30" t="s">
        <v>125</v>
      </c>
      <c r="R33" s="30" t="s">
        <v>125</v>
      </c>
      <c r="S33" s="30" t="s">
        <v>125</v>
      </c>
      <c r="T33" s="30" t="s">
        <v>125</v>
      </c>
      <c r="U33" s="30" t="s">
        <v>125</v>
      </c>
      <c r="V33" s="30" t="s">
        <v>125</v>
      </c>
      <c r="W33" s="30" t="s">
        <v>125</v>
      </c>
      <c r="X33" s="30" t="s">
        <v>125</v>
      </c>
      <c r="Y33" s="30" t="s">
        <v>125</v>
      </c>
      <c r="Z33" s="30" t="s">
        <v>125</v>
      </c>
      <c r="AA33" s="30" t="s">
        <v>125</v>
      </c>
      <c r="AB33" s="30" t="s">
        <v>125</v>
      </c>
      <c r="AC33" s="29" t="s">
        <v>1</v>
      </c>
      <c r="AD33" s="29" t="s">
        <v>1</v>
      </c>
    </row>
    <row r="34" spans="1:30">
      <c r="A34" s="2" t="s">
        <v>37</v>
      </c>
      <c r="B34" s="2" t="s">
        <v>83</v>
      </c>
      <c r="C34" s="8" t="s">
        <v>25</v>
      </c>
      <c r="D34" s="9" t="s">
        <v>32</v>
      </c>
      <c r="E34" t="s">
        <v>122</v>
      </c>
      <c r="F34" s="28" t="s">
        <v>124</v>
      </c>
      <c r="G34" s="29" t="s">
        <v>1</v>
      </c>
      <c r="H34" s="29" t="s">
        <v>1</v>
      </c>
      <c r="I34" s="29" t="s">
        <v>1</v>
      </c>
      <c r="J34" s="29" t="s">
        <v>1</v>
      </c>
      <c r="K34" s="29" t="s">
        <v>1</v>
      </c>
      <c r="L34" s="29" t="s">
        <v>1</v>
      </c>
      <c r="M34" s="29" t="s">
        <v>1</v>
      </c>
      <c r="N34" s="29" t="s">
        <v>1</v>
      </c>
      <c r="O34" s="29" t="s">
        <v>1</v>
      </c>
      <c r="P34" s="29" t="s">
        <v>1</v>
      </c>
      <c r="Q34" s="29" t="s">
        <v>1</v>
      </c>
      <c r="R34" s="29" t="s">
        <v>1</v>
      </c>
      <c r="S34" s="29" t="s">
        <v>1</v>
      </c>
      <c r="T34" s="29" t="s">
        <v>1</v>
      </c>
      <c r="U34" s="29" t="s">
        <v>1</v>
      </c>
      <c r="V34" s="29" t="s">
        <v>1</v>
      </c>
      <c r="W34" s="29" t="s">
        <v>1</v>
      </c>
      <c r="X34" s="29" t="s">
        <v>1</v>
      </c>
      <c r="Y34" s="29" t="s">
        <v>1</v>
      </c>
      <c r="Z34" s="29" t="s">
        <v>1</v>
      </c>
      <c r="AA34" s="29" t="s">
        <v>1</v>
      </c>
      <c r="AB34" s="29" t="s">
        <v>1</v>
      </c>
      <c r="AC34" s="29" t="s">
        <v>1</v>
      </c>
      <c r="AD34" s="29" t="s">
        <v>1</v>
      </c>
    </row>
    <row r="35" spans="1:30">
      <c r="A35" s="2" t="s">
        <v>38</v>
      </c>
      <c r="B35" s="2" t="s">
        <v>52</v>
      </c>
      <c r="C35" s="8" t="s">
        <v>25</v>
      </c>
      <c r="D35" s="9" t="s">
        <v>32</v>
      </c>
      <c r="E35" t="s">
        <v>122</v>
      </c>
      <c r="F35" s="29" t="s">
        <v>1</v>
      </c>
      <c r="G35" s="29" t="s">
        <v>1</v>
      </c>
      <c r="H35" s="29" t="s">
        <v>1</v>
      </c>
      <c r="I35" s="29" t="s">
        <v>1</v>
      </c>
      <c r="J35" s="29" t="s">
        <v>1</v>
      </c>
      <c r="K35" s="29" t="s">
        <v>1</v>
      </c>
      <c r="L35" s="29" t="s">
        <v>1</v>
      </c>
      <c r="M35" s="29" t="s">
        <v>1</v>
      </c>
      <c r="N35" s="29" t="s">
        <v>1</v>
      </c>
      <c r="O35" s="29" t="s">
        <v>1</v>
      </c>
      <c r="P35" s="29" t="s">
        <v>1</v>
      </c>
      <c r="Q35" s="29" t="s">
        <v>1</v>
      </c>
      <c r="R35" s="29" t="s">
        <v>1</v>
      </c>
      <c r="S35" s="29" t="s">
        <v>1</v>
      </c>
      <c r="T35" s="29" t="s">
        <v>1</v>
      </c>
      <c r="U35" s="29" t="s">
        <v>1</v>
      </c>
      <c r="V35" s="29" t="s">
        <v>1</v>
      </c>
      <c r="W35" s="29" t="s">
        <v>1</v>
      </c>
      <c r="X35" s="29" t="s">
        <v>1</v>
      </c>
      <c r="Y35" s="29" t="s">
        <v>1</v>
      </c>
      <c r="Z35" s="29" t="s">
        <v>1</v>
      </c>
      <c r="AA35" s="29" t="s">
        <v>1</v>
      </c>
      <c r="AB35" s="29" t="s">
        <v>1</v>
      </c>
      <c r="AC35" s="29" t="s">
        <v>1</v>
      </c>
      <c r="AD35" s="29" t="s">
        <v>1</v>
      </c>
    </row>
    <row r="36" spans="1:30">
      <c r="A36" s="2" t="s">
        <v>39</v>
      </c>
      <c r="B36" s="2" t="s">
        <v>84</v>
      </c>
      <c r="C36" s="8" t="s">
        <v>25</v>
      </c>
      <c r="D36" s="9" t="s">
        <v>32</v>
      </c>
      <c r="E36" t="s">
        <v>122</v>
      </c>
      <c r="F36" s="28" t="s">
        <v>124</v>
      </c>
      <c r="G36" s="29" t="s">
        <v>1</v>
      </c>
      <c r="H36" s="29" t="s">
        <v>1</v>
      </c>
      <c r="I36" s="29" t="s">
        <v>1</v>
      </c>
      <c r="J36" s="29" t="s">
        <v>1</v>
      </c>
      <c r="K36" s="29" t="s">
        <v>1</v>
      </c>
      <c r="L36" s="29" t="s">
        <v>1</v>
      </c>
      <c r="M36" s="29" t="s">
        <v>1</v>
      </c>
      <c r="N36" s="29" t="s">
        <v>1</v>
      </c>
      <c r="O36" s="29" t="s">
        <v>1</v>
      </c>
      <c r="P36" s="29" t="s">
        <v>1</v>
      </c>
      <c r="Q36" s="29" t="s">
        <v>1</v>
      </c>
      <c r="R36" s="29" t="s">
        <v>1</v>
      </c>
      <c r="S36" s="29" t="s">
        <v>1</v>
      </c>
      <c r="T36" s="30" t="s">
        <v>125</v>
      </c>
      <c r="U36" s="29" t="s">
        <v>1</v>
      </c>
      <c r="V36" s="29" t="s">
        <v>1</v>
      </c>
      <c r="W36" s="30" t="s">
        <v>125</v>
      </c>
      <c r="X36" s="30" t="s">
        <v>125</v>
      </c>
      <c r="Y36" s="30" t="s">
        <v>125</v>
      </c>
      <c r="Z36" s="30" t="s">
        <v>125</v>
      </c>
      <c r="AA36" s="29" t="s">
        <v>1</v>
      </c>
      <c r="AB36" s="29" t="s">
        <v>1</v>
      </c>
      <c r="AC36" s="29" t="s">
        <v>1</v>
      </c>
      <c r="AD36" s="29" t="s">
        <v>1</v>
      </c>
    </row>
    <row r="37" spans="1:30">
      <c r="A37" s="10" t="s">
        <v>40</v>
      </c>
      <c r="B37" s="10" t="s">
        <v>85</v>
      </c>
      <c r="C37" s="8" t="s">
        <v>25</v>
      </c>
      <c r="D37" s="41" t="s">
        <v>138</v>
      </c>
      <c r="E37" t="s">
        <v>122</v>
      </c>
      <c r="F37" s="28" t="s">
        <v>124</v>
      </c>
      <c r="G37" s="28" t="s">
        <v>124</v>
      </c>
      <c r="H37" s="28" t="s">
        <v>124</v>
      </c>
      <c r="I37" s="28" t="s">
        <v>124</v>
      </c>
      <c r="J37" s="29" t="s">
        <v>1</v>
      </c>
      <c r="K37" s="30" t="s">
        <v>125</v>
      </c>
      <c r="L37" s="30" t="s">
        <v>125</v>
      </c>
      <c r="M37" s="30" t="s">
        <v>125</v>
      </c>
      <c r="N37" s="30" t="s">
        <v>125</v>
      </c>
      <c r="O37" s="30" t="s">
        <v>125</v>
      </c>
      <c r="P37" s="30" t="s">
        <v>125</v>
      </c>
      <c r="Q37" s="30" t="s">
        <v>125</v>
      </c>
      <c r="R37" s="30" t="s">
        <v>125</v>
      </c>
      <c r="S37" s="30" t="s">
        <v>125</v>
      </c>
      <c r="T37" s="30" t="s">
        <v>125</v>
      </c>
      <c r="U37" s="30" t="s">
        <v>125</v>
      </c>
      <c r="V37" s="30" t="s">
        <v>125</v>
      </c>
      <c r="W37" s="30" t="s">
        <v>125</v>
      </c>
      <c r="X37" s="30" t="s">
        <v>125</v>
      </c>
      <c r="Y37" s="30" t="s">
        <v>125</v>
      </c>
      <c r="Z37" s="30" t="s">
        <v>125</v>
      </c>
      <c r="AA37" s="30" t="s">
        <v>125</v>
      </c>
      <c r="AB37" s="30" t="s">
        <v>125</v>
      </c>
      <c r="AC37" s="29" t="s">
        <v>1</v>
      </c>
      <c r="AD37" s="29" t="s">
        <v>1</v>
      </c>
    </row>
    <row r="38" spans="1:30">
      <c r="A38" s="2" t="s">
        <v>41</v>
      </c>
      <c r="B38" s="2" t="s">
        <v>86</v>
      </c>
      <c r="C38" s="8" t="s">
        <v>25</v>
      </c>
      <c r="D38" s="41" t="s">
        <v>138</v>
      </c>
      <c r="E38" t="s">
        <v>122</v>
      </c>
      <c r="F38" s="28" t="s">
        <v>124</v>
      </c>
      <c r="G38" s="28" t="s">
        <v>124</v>
      </c>
      <c r="H38" s="28" t="s">
        <v>124</v>
      </c>
      <c r="I38" s="28" t="s">
        <v>124</v>
      </c>
      <c r="J38" s="29" t="s">
        <v>1</v>
      </c>
      <c r="K38" s="30" t="s">
        <v>125</v>
      </c>
      <c r="L38" s="30" t="s">
        <v>125</v>
      </c>
      <c r="M38" s="30" t="s">
        <v>125</v>
      </c>
      <c r="N38" s="30" t="s">
        <v>125</v>
      </c>
      <c r="O38" s="30" t="s">
        <v>125</v>
      </c>
      <c r="P38" s="30" t="s">
        <v>125</v>
      </c>
      <c r="Q38" s="30" t="s">
        <v>125</v>
      </c>
      <c r="R38" s="30" t="s">
        <v>125</v>
      </c>
      <c r="S38" s="30" t="s">
        <v>125</v>
      </c>
      <c r="T38" s="30" t="s">
        <v>125</v>
      </c>
      <c r="U38" s="30" t="s">
        <v>125</v>
      </c>
      <c r="V38" s="30" t="s">
        <v>125</v>
      </c>
      <c r="W38" s="30" t="s">
        <v>125</v>
      </c>
      <c r="X38" s="30" t="s">
        <v>125</v>
      </c>
      <c r="Y38" s="30" t="s">
        <v>125</v>
      </c>
      <c r="Z38" s="30" t="s">
        <v>125</v>
      </c>
      <c r="AA38" s="30" t="s">
        <v>125</v>
      </c>
      <c r="AB38" s="30" t="s">
        <v>125</v>
      </c>
      <c r="AC38" s="29" t="s">
        <v>1</v>
      </c>
      <c r="AD38" s="29" t="s">
        <v>1</v>
      </c>
    </row>
    <row r="39" spans="1:30">
      <c r="A39" s="2" t="s">
        <v>42</v>
      </c>
      <c r="B39" s="2" t="s">
        <v>87</v>
      </c>
      <c r="C39" s="8" t="s">
        <v>25</v>
      </c>
      <c r="D39" s="41" t="s">
        <v>138</v>
      </c>
      <c r="E39" t="s">
        <v>122</v>
      </c>
      <c r="F39" s="28" t="s">
        <v>124</v>
      </c>
      <c r="G39" s="28" t="s">
        <v>124</v>
      </c>
      <c r="H39" s="28" t="s">
        <v>124</v>
      </c>
      <c r="I39" s="28" t="s">
        <v>124</v>
      </c>
      <c r="J39" s="29" t="s">
        <v>1</v>
      </c>
      <c r="K39" s="30" t="s">
        <v>125</v>
      </c>
      <c r="L39" s="30" t="s">
        <v>125</v>
      </c>
      <c r="M39" s="30" t="s">
        <v>125</v>
      </c>
      <c r="N39" s="30" t="s">
        <v>125</v>
      </c>
      <c r="O39" s="30" t="s">
        <v>125</v>
      </c>
      <c r="P39" s="30" t="s">
        <v>125</v>
      </c>
      <c r="Q39" s="30" t="s">
        <v>125</v>
      </c>
      <c r="R39" s="30" t="s">
        <v>125</v>
      </c>
      <c r="S39" s="30" t="s">
        <v>125</v>
      </c>
      <c r="T39" s="30" t="s">
        <v>125</v>
      </c>
      <c r="U39" s="30" t="s">
        <v>125</v>
      </c>
      <c r="V39" s="30" t="s">
        <v>125</v>
      </c>
      <c r="W39" s="30" t="s">
        <v>125</v>
      </c>
      <c r="X39" s="30" t="s">
        <v>125</v>
      </c>
      <c r="Y39" s="30" t="s">
        <v>125</v>
      </c>
      <c r="Z39" s="30" t="s">
        <v>125</v>
      </c>
      <c r="AA39" s="30" t="s">
        <v>125</v>
      </c>
      <c r="AB39" s="30" t="s">
        <v>125</v>
      </c>
      <c r="AC39" s="29" t="s">
        <v>1</v>
      </c>
      <c r="AD39" s="29" t="s">
        <v>1</v>
      </c>
    </row>
    <row r="40" spans="1:30">
      <c r="A40" s="2" t="s">
        <v>43</v>
      </c>
      <c r="B40" s="2" t="s">
        <v>88</v>
      </c>
      <c r="C40" s="8" t="s">
        <v>25</v>
      </c>
      <c r="D40" s="41" t="s">
        <v>138</v>
      </c>
      <c r="E40" t="s">
        <v>122</v>
      </c>
      <c r="F40" s="28" t="s">
        <v>124</v>
      </c>
      <c r="G40" s="28" t="s">
        <v>124</v>
      </c>
      <c r="H40" s="28" t="s">
        <v>124</v>
      </c>
      <c r="I40" s="28" t="s">
        <v>124</v>
      </c>
      <c r="J40" s="29" t="s">
        <v>1</v>
      </c>
      <c r="K40" s="30" t="s">
        <v>125</v>
      </c>
      <c r="L40" s="30" t="s">
        <v>125</v>
      </c>
      <c r="M40" s="30" t="s">
        <v>125</v>
      </c>
      <c r="N40" s="30" t="s">
        <v>125</v>
      </c>
      <c r="O40" s="30" t="s">
        <v>125</v>
      </c>
      <c r="P40" s="30" t="s">
        <v>125</v>
      </c>
      <c r="Q40" s="30" t="s">
        <v>125</v>
      </c>
      <c r="R40" s="30" t="s">
        <v>125</v>
      </c>
      <c r="S40" s="30" t="s">
        <v>125</v>
      </c>
      <c r="T40" s="30" t="s">
        <v>125</v>
      </c>
      <c r="U40" s="30" t="s">
        <v>125</v>
      </c>
      <c r="V40" s="30" t="s">
        <v>125</v>
      </c>
      <c r="W40" s="30" t="s">
        <v>125</v>
      </c>
      <c r="X40" s="30" t="s">
        <v>125</v>
      </c>
      <c r="Y40" s="30" t="s">
        <v>125</v>
      </c>
      <c r="Z40" s="30" t="s">
        <v>125</v>
      </c>
      <c r="AA40" s="30" t="s">
        <v>125</v>
      </c>
      <c r="AB40" s="30" t="s">
        <v>125</v>
      </c>
      <c r="AC40" s="29" t="s">
        <v>1</v>
      </c>
      <c r="AD40" s="29" t="s">
        <v>1</v>
      </c>
    </row>
    <row r="42" spans="1:30" ht="16" thickBot="1">
      <c r="A42" s="36" t="s">
        <v>128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</row>
    <row r="43" spans="1:30" ht="16" thickTop="1">
      <c r="A43" s="33" t="s">
        <v>122</v>
      </c>
    </row>
    <row r="44" spans="1:30">
      <c r="B44" t="s">
        <v>94</v>
      </c>
      <c r="E44">
        <v>639</v>
      </c>
      <c r="F44">
        <f>179</f>
        <v>179</v>
      </c>
      <c r="G44">
        <v>179</v>
      </c>
      <c r="H44">
        <v>179</v>
      </c>
      <c r="I44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>
        <v>179</v>
      </c>
      <c r="AD44">
        <v>179</v>
      </c>
    </row>
    <row r="45" spans="1:30">
      <c r="B45" t="s">
        <v>126</v>
      </c>
      <c r="E45">
        <v>0</v>
      </c>
      <c r="F45">
        <v>0</v>
      </c>
      <c r="G45">
        <v>0</v>
      </c>
      <c r="H45">
        <v>0</v>
      </c>
      <c r="I45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9</v>
      </c>
      <c r="AA45" s="11">
        <v>0</v>
      </c>
      <c r="AB45" s="11">
        <v>0</v>
      </c>
      <c r="AC45">
        <v>0</v>
      </c>
      <c r="AD45">
        <v>0</v>
      </c>
    </row>
    <row r="46" spans="1:30" ht="16" thickBot="1">
      <c r="A46" s="34"/>
      <c r="B46" s="34" t="s">
        <v>134</v>
      </c>
      <c r="C46" s="34"/>
      <c r="D46" s="34"/>
      <c r="E46" s="34">
        <f>SUM(E44:E45)</f>
        <v>639</v>
      </c>
      <c r="F46" s="34">
        <f t="shared" ref="F46:AD46" si="0">SUM(F44:F45)</f>
        <v>179</v>
      </c>
      <c r="G46" s="34">
        <f t="shared" si="0"/>
        <v>179</v>
      </c>
      <c r="H46" s="34">
        <f t="shared" si="0"/>
        <v>179</v>
      </c>
      <c r="I46" s="34">
        <f t="shared" si="0"/>
        <v>0</v>
      </c>
      <c r="J46" s="34">
        <f t="shared" si="0"/>
        <v>0</v>
      </c>
      <c r="K46" s="34">
        <f t="shared" si="0"/>
        <v>0</v>
      </c>
      <c r="L46" s="34">
        <f t="shared" si="0"/>
        <v>0</v>
      </c>
      <c r="M46" s="34">
        <f t="shared" si="0"/>
        <v>0</v>
      </c>
      <c r="N46" s="34">
        <f t="shared" si="0"/>
        <v>0</v>
      </c>
      <c r="O46" s="34">
        <f t="shared" si="0"/>
        <v>0</v>
      </c>
      <c r="P46" s="34">
        <f t="shared" si="0"/>
        <v>0</v>
      </c>
      <c r="Q46" s="34">
        <f t="shared" si="0"/>
        <v>0</v>
      </c>
      <c r="R46" s="34">
        <f t="shared" si="0"/>
        <v>0</v>
      </c>
      <c r="S46" s="34">
        <f t="shared" si="0"/>
        <v>0</v>
      </c>
      <c r="T46" s="34">
        <f t="shared" si="0"/>
        <v>0</v>
      </c>
      <c r="U46" s="34">
        <f t="shared" si="0"/>
        <v>0</v>
      </c>
      <c r="V46" s="34">
        <f t="shared" si="0"/>
        <v>0</v>
      </c>
      <c r="W46" s="34">
        <f t="shared" si="0"/>
        <v>0</v>
      </c>
      <c r="X46" s="34">
        <f t="shared" si="0"/>
        <v>0</v>
      </c>
      <c r="Y46" s="34">
        <f t="shared" si="0"/>
        <v>0</v>
      </c>
      <c r="Z46" s="34">
        <f t="shared" si="0"/>
        <v>9</v>
      </c>
      <c r="AA46" s="34">
        <f t="shared" si="0"/>
        <v>0</v>
      </c>
      <c r="AB46" s="34">
        <f t="shared" si="0"/>
        <v>0</v>
      </c>
      <c r="AC46" s="34">
        <f t="shared" si="0"/>
        <v>179</v>
      </c>
      <c r="AD46" s="34">
        <f t="shared" si="0"/>
        <v>179</v>
      </c>
    </row>
    <row r="47" spans="1:30">
      <c r="A47" s="33" t="s">
        <v>123</v>
      </c>
    </row>
    <row r="48" spans="1:30">
      <c r="B48" t="s">
        <v>94</v>
      </c>
      <c r="E48">
        <v>0</v>
      </c>
      <c r="F48">
        <v>459</v>
      </c>
      <c r="G48">
        <v>184</v>
      </c>
      <c r="H48">
        <v>184</v>
      </c>
      <c r="I48">
        <v>363</v>
      </c>
      <c r="J48">
        <f>15+7+16</f>
        <v>38</v>
      </c>
      <c r="K48">
        <f>15+7+16</f>
        <v>38</v>
      </c>
      <c r="L48">
        <f>15+7+16</f>
        <v>38</v>
      </c>
      <c r="M48">
        <f>7+16</f>
        <v>23</v>
      </c>
      <c r="N48">
        <f>7+16</f>
        <v>23</v>
      </c>
      <c r="O48">
        <f>16</f>
        <v>16</v>
      </c>
      <c r="P48">
        <f>16</f>
        <v>16</v>
      </c>
      <c r="Q48">
        <f>16</f>
        <v>16</v>
      </c>
      <c r="R48">
        <f>16</f>
        <v>16</v>
      </c>
      <c r="S48">
        <f>16</f>
        <v>16</v>
      </c>
      <c r="T48">
        <f>16</f>
        <v>16</v>
      </c>
      <c r="U48">
        <f>16</f>
        <v>16</v>
      </c>
      <c r="V48">
        <f>6</f>
        <v>6</v>
      </c>
      <c r="W48">
        <f>6</f>
        <v>6</v>
      </c>
      <c r="X48">
        <f>15+7+16</f>
        <v>38</v>
      </c>
      <c r="Y48">
        <f>15+7+16</f>
        <v>38</v>
      </c>
      <c r="Z48">
        <v>5</v>
      </c>
      <c r="AA48">
        <v>32</v>
      </c>
      <c r="AB48">
        <v>32</v>
      </c>
      <c r="AC48">
        <v>0</v>
      </c>
      <c r="AD48">
        <v>0</v>
      </c>
    </row>
    <row r="49" spans="1:30">
      <c r="B49" t="s">
        <v>126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3</v>
      </c>
      <c r="S49">
        <v>3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</row>
    <row r="50" spans="1:30" ht="16" thickBot="1">
      <c r="A50" s="34"/>
      <c r="B50" s="34" t="s">
        <v>134</v>
      </c>
      <c r="C50" s="34"/>
      <c r="D50" s="34"/>
      <c r="E50" s="34">
        <f t="shared" ref="E50:AD50" si="1">SUM(E48:E49)</f>
        <v>0</v>
      </c>
      <c r="F50" s="34">
        <f t="shared" si="1"/>
        <v>459</v>
      </c>
      <c r="G50" s="34">
        <f t="shared" si="1"/>
        <v>184</v>
      </c>
      <c r="H50" s="34">
        <f t="shared" si="1"/>
        <v>184</v>
      </c>
      <c r="I50" s="34">
        <f t="shared" si="1"/>
        <v>363</v>
      </c>
      <c r="J50" s="34">
        <f t="shared" si="1"/>
        <v>38</v>
      </c>
      <c r="K50" s="34">
        <f t="shared" si="1"/>
        <v>38</v>
      </c>
      <c r="L50" s="34">
        <f t="shared" si="1"/>
        <v>38</v>
      </c>
      <c r="M50" s="34">
        <f t="shared" si="1"/>
        <v>23</v>
      </c>
      <c r="N50" s="34">
        <f t="shared" si="1"/>
        <v>23</v>
      </c>
      <c r="O50" s="34">
        <f t="shared" si="1"/>
        <v>16</v>
      </c>
      <c r="P50" s="34">
        <f t="shared" si="1"/>
        <v>16</v>
      </c>
      <c r="Q50" s="34">
        <f t="shared" si="1"/>
        <v>16</v>
      </c>
      <c r="R50" s="34">
        <f t="shared" si="1"/>
        <v>19</v>
      </c>
      <c r="S50" s="34">
        <f t="shared" si="1"/>
        <v>19</v>
      </c>
      <c r="T50" s="34">
        <f t="shared" si="1"/>
        <v>16</v>
      </c>
      <c r="U50" s="34">
        <f t="shared" si="1"/>
        <v>16</v>
      </c>
      <c r="V50" s="34">
        <f t="shared" si="1"/>
        <v>6</v>
      </c>
      <c r="W50" s="34">
        <f t="shared" si="1"/>
        <v>6</v>
      </c>
      <c r="X50" s="34">
        <f t="shared" si="1"/>
        <v>38</v>
      </c>
      <c r="Y50" s="34">
        <f t="shared" si="1"/>
        <v>38</v>
      </c>
      <c r="Z50" s="34">
        <f t="shared" si="1"/>
        <v>5</v>
      </c>
      <c r="AA50" s="34">
        <f t="shared" si="1"/>
        <v>32</v>
      </c>
      <c r="AB50" s="34">
        <f t="shared" si="1"/>
        <v>32</v>
      </c>
      <c r="AC50" s="34">
        <f t="shared" si="1"/>
        <v>0</v>
      </c>
      <c r="AD50" s="34">
        <f t="shared" si="1"/>
        <v>0</v>
      </c>
    </row>
    <row r="51" spans="1:30">
      <c r="A51" s="33" t="s">
        <v>53</v>
      </c>
    </row>
    <row r="52" spans="1:30">
      <c r="B52" t="s">
        <v>129</v>
      </c>
      <c r="E52">
        <v>0</v>
      </c>
      <c r="F52">
        <v>0</v>
      </c>
      <c r="G52">
        <v>0</v>
      </c>
      <c r="H52">
        <f>276-8</f>
        <v>268</v>
      </c>
      <c r="I52">
        <v>272</v>
      </c>
      <c r="J52">
        <v>272</v>
      </c>
      <c r="K52">
        <v>272</v>
      </c>
      <c r="L52">
        <v>272</v>
      </c>
      <c r="M52">
        <v>272</v>
      </c>
      <c r="N52">
        <v>272</v>
      </c>
      <c r="O52">
        <v>272</v>
      </c>
      <c r="P52">
        <v>272</v>
      </c>
      <c r="Q52">
        <v>272</v>
      </c>
      <c r="R52">
        <v>272</v>
      </c>
      <c r="S52">
        <v>272</v>
      </c>
      <c r="T52">
        <v>273</v>
      </c>
      <c r="U52">
        <v>272</v>
      </c>
      <c r="V52">
        <v>272</v>
      </c>
      <c r="W52">
        <v>273</v>
      </c>
      <c r="X52">
        <v>274</v>
      </c>
      <c r="Y52">
        <v>274</v>
      </c>
      <c r="Z52">
        <v>274</v>
      </c>
      <c r="AA52">
        <v>273</v>
      </c>
      <c r="AB52">
        <v>273</v>
      </c>
      <c r="AC52">
        <v>269</v>
      </c>
      <c r="AD52">
        <v>269</v>
      </c>
    </row>
    <row r="53" spans="1:30">
      <c r="B53" t="s">
        <v>130</v>
      </c>
      <c r="E53">
        <v>0</v>
      </c>
      <c r="F53">
        <v>1</v>
      </c>
      <c r="G53">
        <v>276</v>
      </c>
      <c r="H53">
        <v>8</v>
      </c>
      <c r="I53">
        <v>4</v>
      </c>
      <c r="J53">
        <v>4</v>
      </c>
      <c r="K53">
        <v>4</v>
      </c>
      <c r="L53">
        <v>4</v>
      </c>
      <c r="M53">
        <v>4</v>
      </c>
      <c r="N53">
        <v>4</v>
      </c>
      <c r="O53">
        <v>4</v>
      </c>
      <c r="P53">
        <v>4</v>
      </c>
      <c r="Q53">
        <v>4</v>
      </c>
      <c r="R53">
        <v>4</v>
      </c>
      <c r="S53">
        <v>4</v>
      </c>
      <c r="T53">
        <v>3</v>
      </c>
      <c r="U53">
        <v>4</v>
      </c>
      <c r="V53">
        <v>4</v>
      </c>
      <c r="W53">
        <v>3</v>
      </c>
      <c r="X53">
        <v>2</v>
      </c>
      <c r="Y53">
        <v>2</v>
      </c>
      <c r="Z53">
        <v>2</v>
      </c>
      <c r="AA53">
        <v>3</v>
      </c>
      <c r="AB53">
        <v>3</v>
      </c>
      <c r="AC53">
        <v>7</v>
      </c>
      <c r="AD53">
        <v>7</v>
      </c>
    </row>
    <row r="54" spans="1:30" ht="16" thickBot="1">
      <c r="A54" s="34"/>
      <c r="B54" s="34" t="s">
        <v>134</v>
      </c>
      <c r="C54" s="34"/>
      <c r="D54" s="34"/>
      <c r="E54" s="34">
        <f t="shared" ref="E54:AD54" si="2">SUM(E52:E53)</f>
        <v>0</v>
      </c>
      <c r="F54" s="34">
        <f t="shared" si="2"/>
        <v>1</v>
      </c>
      <c r="G54" s="34">
        <f t="shared" si="2"/>
        <v>276</v>
      </c>
      <c r="H54" s="34">
        <f t="shared" si="2"/>
        <v>276</v>
      </c>
      <c r="I54" s="34">
        <f t="shared" si="2"/>
        <v>276</v>
      </c>
      <c r="J54" s="34">
        <f t="shared" si="2"/>
        <v>276</v>
      </c>
      <c r="K54" s="34">
        <f t="shared" si="2"/>
        <v>276</v>
      </c>
      <c r="L54" s="34">
        <f t="shared" si="2"/>
        <v>276</v>
      </c>
      <c r="M54" s="34">
        <f t="shared" si="2"/>
        <v>276</v>
      </c>
      <c r="N54" s="34">
        <f t="shared" si="2"/>
        <v>276</v>
      </c>
      <c r="O54" s="34">
        <f t="shared" si="2"/>
        <v>276</v>
      </c>
      <c r="P54" s="34">
        <f t="shared" si="2"/>
        <v>276</v>
      </c>
      <c r="Q54" s="34">
        <f t="shared" si="2"/>
        <v>276</v>
      </c>
      <c r="R54" s="34">
        <f t="shared" si="2"/>
        <v>276</v>
      </c>
      <c r="S54" s="34">
        <f t="shared" si="2"/>
        <v>276</v>
      </c>
      <c r="T54" s="34">
        <f t="shared" si="2"/>
        <v>276</v>
      </c>
      <c r="U54" s="34">
        <f t="shared" si="2"/>
        <v>276</v>
      </c>
      <c r="V54" s="34">
        <f t="shared" si="2"/>
        <v>276</v>
      </c>
      <c r="W54" s="34">
        <f t="shared" si="2"/>
        <v>276</v>
      </c>
      <c r="X54" s="34">
        <f t="shared" si="2"/>
        <v>276</v>
      </c>
      <c r="Y54" s="34">
        <f t="shared" si="2"/>
        <v>276</v>
      </c>
      <c r="Z54" s="34">
        <f t="shared" si="2"/>
        <v>276</v>
      </c>
      <c r="AA54" s="34">
        <f t="shared" si="2"/>
        <v>276</v>
      </c>
      <c r="AB54" s="34">
        <f t="shared" si="2"/>
        <v>276</v>
      </c>
      <c r="AC54" s="34">
        <f t="shared" si="2"/>
        <v>276</v>
      </c>
      <c r="AD54" s="34">
        <f t="shared" si="2"/>
        <v>276</v>
      </c>
    </row>
    <row r="55" spans="1:30">
      <c r="A55" s="33" t="s">
        <v>103</v>
      </c>
    </row>
    <row r="56" spans="1:30">
      <c r="B56" t="s">
        <v>129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311</v>
      </c>
      <c r="L56">
        <v>313</v>
      </c>
      <c r="M56">
        <v>313</v>
      </c>
      <c r="N56">
        <v>315</v>
      </c>
      <c r="O56">
        <v>315</v>
      </c>
      <c r="P56">
        <v>315</v>
      </c>
      <c r="Q56">
        <v>315</v>
      </c>
      <c r="R56">
        <v>312</v>
      </c>
      <c r="S56">
        <v>312</v>
      </c>
      <c r="T56">
        <v>317</v>
      </c>
      <c r="U56">
        <v>315</v>
      </c>
      <c r="V56">
        <v>315</v>
      </c>
      <c r="W56">
        <v>319</v>
      </c>
      <c r="X56">
        <v>317</v>
      </c>
      <c r="Y56">
        <v>317</v>
      </c>
      <c r="Z56">
        <v>318</v>
      </c>
      <c r="AA56">
        <v>316</v>
      </c>
      <c r="AB56">
        <v>316</v>
      </c>
      <c r="AC56">
        <v>0</v>
      </c>
      <c r="AD56">
        <v>0</v>
      </c>
    </row>
    <row r="57" spans="1:30">
      <c r="B57" t="s">
        <v>130</v>
      </c>
      <c r="E57">
        <v>0</v>
      </c>
      <c r="F57">
        <v>0</v>
      </c>
      <c r="G57">
        <v>0</v>
      </c>
      <c r="H57">
        <v>0</v>
      </c>
      <c r="I57">
        <v>0</v>
      </c>
      <c r="J57">
        <v>325</v>
      </c>
      <c r="K57">
        <v>14</v>
      </c>
      <c r="L57">
        <v>12</v>
      </c>
      <c r="M57">
        <v>12</v>
      </c>
      <c r="N57">
        <v>10</v>
      </c>
      <c r="O57">
        <v>10</v>
      </c>
      <c r="P57">
        <v>10</v>
      </c>
      <c r="Q57">
        <v>10</v>
      </c>
      <c r="R57">
        <v>10</v>
      </c>
      <c r="S57">
        <v>10</v>
      </c>
      <c r="T57">
        <v>8</v>
      </c>
      <c r="U57">
        <v>10</v>
      </c>
      <c r="V57">
        <v>10</v>
      </c>
      <c r="W57">
        <v>6</v>
      </c>
      <c r="X57">
        <v>8</v>
      </c>
      <c r="Y57">
        <v>8</v>
      </c>
      <c r="Z57">
        <v>7</v>
      </c>
      <c r="AA57">
        <v>9</v>
      </c>
      <c r="AB57">
        <v>9</v>
      </c>
      <c r="AC57">
        <v>0</v>
      </c>
      <c r="AD57">
        <v>0</v>
      </c>
    </row>
    <row r="58" spans="1:30" ht="16" thickBot="1">
      <c r="A58" s="34"/>
      <c r="B58" s="38" t="s">
        <v>134</v>
      </c>
      <c r="C58" s="34"/>
      <c r="D58" s="34"/>
      <c r="E58" s="34">
        <f>SUM(E56:E57)</f>
        <v>0</v>
      </c>
      <c r="F58" s="34">
        <f t="shared" ref="F58" si="3">SUM(F56:F57)</f>
        <v>0</v>
      </c>
      <c r="G58" s="34">
        <f t="shared" ref="G58" si="4">SUM(G56:G57)</f>
        <v>0</v>
      </c>
      <c r="H58" s="34">
        <f t="shared" ref="H58" si="5">SUM(H56:H57)</f>
        <v>0</v>
      </c>
      <c r="I58" s="34">
        <f t="shared" ref="I58" si="6">SUM(I56:I57)</f>
        <v>0</v>
      </c>
      <c r="J58" s="34">
        <f t="shared" ref="J58:AD58" si="7">SUM(J56:J57)</f>
        <v>325</v>
      </c>
      <c r="K58" s="34">
        <f t="shared" si="7"/>
        <v>325</v>
      </c>
      <c r="L58" s="34">
        <f t="shared" si="7"/>
        <v>325</v>
      </c>
      <c r="M58" s="34">
        <f t="shared" si="7"/>
        <v>325</v>
      </c>
      <c r="N58" s="34">
        <f t="shared" si="7"/>
        <v>325</v>
      </c>
      <c r="O58" s="34">
        <f t="shared" si="7"/>
        <v>325</v>
      </c>
      <c r="P58" s="34">
        <f t="shared" si="7"/>
        <v>325</v>
      </c>
      <c r="Q58" s="34">
        <f t="shared" si="7"/>
        <v>325</v>
      </c>
      <c r="R58" s="34">
        <f t="shared" si="7"/>
        <v>322</v>
      </c>
      <c r="S58" s="34">
        <f t="shared" si="7"/>
        <v>322</v>
      </c>
      <c r="T58" s="34">
        <f t="shared" si="7"/>
        <v>325</v>
      </c>
      <c r="U58" s="34">
        <f t="shared" si="7"/>
        <v>325</v>
      </c>
      <c r="V58" s="34">
        <f t="shared" si="7"/>
        <v>325</v>
      </c>
      <c r="W58" s="34">
        <f t="shared" si="7"/>
        <v>325</v>
      </c>
      <c r="X58" s="34">
        <f t="shared" si="7"/>
        <v>325</v>
      </c>
      <c r="Y58" s="34">
        <f t="shared" si="7"/>
        <v>325</v>
      </c>
      <c r="Z58" s="34">
        <f t="shared" si="7"/>
        <v>325</v>
      </c>
      <c r="AA58" s="34">
        <f t="shared" si="7"/>
        <v>325</v>
      </c>
      <c r="AB58" s="34">
        <f t="shared" si="7"/>
        <v>325</v>
      </c>
      <c r="AC58" s="34">
        <f t="shared" si="7"/>
        <v>0</v>
      </c>
      <c r="AD58" s="34">
        <f t="shared" si="7"/>
        <v>0</v>
      </c>
    </row>
    <row r="59" spans="1:30">
      <c r="A59" s="33" t="s">
        <v>106</v>
      </c>
    </row>
    <row r="60" spans="1:30">
      <c r="B60" t="s">
        <v>129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13</v>
      </c>
      <c r="O60">
        <v>13</v>
      </c>
      <c r="P60">
        <v>13</v>
      </c>
      <c r="Q60">
        <v>13</v>
      </c>
      <c r="R60">
        <v>13</v>
      </c>
      <c r="S60">
        <v>13</v>
      </c>
      <c r="T60">
        <v>14</v>
      </c>
      <c r="U60">
        <v>13</v>
      </c>
      <c r="V60">
        <v>13</v>
      </c>
      <c r="W60">
        <v>14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</row>
    <row r="61" spans="1:30">
      <c r="B61" t="s">
        <v>130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15</v>
      </c>
      <c r="N61">
        <v>2</v>
      </c>
      <c r="O61">
        <v>2</v>
      </c>
      <c r="P61">
        <v>2</v>
      </c>
      <c r="Q61">
        <v>2</v>
      </c>
      <c r="R61">
        <v>2</v>
      </c>
      <c r="S61">
        <v>2</v>
      </c>
      <c r="T61">
        <v>1</v>
      </c>
      <c r="U61">
        <v>2</v>
      </c>
      <c r="V61">
        <v>2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</row>
    <row r="62" spans="1:30" ht="16" thickBot="1">
      <c r="A62" s="34"/>
      <c r="B62" s="38" t="s">
        <v>134</v>
      </c>
      <c r="C62" s="34"/>
      <c r="D62" s="34"/>
      <c r="E62" s="34">
        <f>SUM(E60:E61)</f>
        <v>0</v>
      </c>
      <c r="F62" s="34">
        <f t="shared" ref="F62" si="8">SUM(F60:F61)</f>
        <v>0</v>
      </c>
      <c r="G62" s="34">
        <f t="shared" ref="G62" si="9">SUM(G60:G61)</f>
        <v>0</v>
      </c>
      <c r="H62" s="34">
        <f t="shared" ref="H62" si="10">SUM(H60:H61)</f>
        <v>0</v>
      </c>
      <c r="I62" s="34">
        <f t="shared" ref="I62" si="11">SUM(I60:I61)</f>
        <v>0</v>
      </c>
      <c r="J62" s="34">
        <f t="shared" ref="J62:AD62" si="12">SUM(J60:J61)</f>
        <v>0</v>
      </c>
      <c r="K62" s="34">
        <f t="shared" si="12"/>
        <v>0</v>
      </c>
      <c r="L62" s="34">
        <f t="shared" si="12"/>
        <v>0</v>
      </c>
      <c r="M62" s="34">
        <f t="shared" si="12"/>
        <v>15</v>
      </c>
      <c r="N62" s="34">
        <f t="shared" si="12"/>
        <v>15</v>
      </c>
      <c r="O62" s="34">
        <f t="shared" si="12"/>
        <v>15</v>
      </c>
      <c r="P62" s="34">
        <f t="shared" si="12"/>
        <v>15</v>
      </c>
      <c r="Q62" s="34">
        <f t="shared" si="12"/>
        <v>15</v>
      </c>
      <c r="R62" s="34">
        <f t="shared" si="12"/>
        <v>15</v>
      </c>
      <c r="S62" s="34">
        <f t="shared" si="12"/>
        <v>15</v>
      </c>
      <c r="T62" s="34">
        <f t="shared" si="12"/>
        <v>15</v>
      </c>
      <c r="U62" s="34">
        <f t="shared" si="12"/>
        <v>15</v>
      </c>
      <c r="V62" s="34">
        <f t="shared" si="12"/>
        <v>15</v>
      </c>
      <c r="W62" s="34">
        <f t="shared" si="12"/>
        <v>15</v>
      </c>
      <c r="X62" s="34">
        <f t="shared" si="12"/>
        <v>0</v>
      </c>
      <c r="Y62" s="34">
        <f t="shared" si="12"/>
        <v>0</v>
      </c>
      <c r="Z62" s="34">
        <f t="shared" si="12"/>
        <v>0</v>
      </c>
      <c r="AA62" s="34">
        <f t="shared" si="12"/>
        <v>0</v>
      </c>
      <c r="AB62" s="34">
        <f t="shared" si="12"/>
        <v>0</v>
      </c>
      <c r="AC62" s="34">
        <f t="shared" si="12"/>
        <v>0</v>
      </c>
      <c r="AD62" s="34">
        <f t="shared" si="12"/>
        <v>0</v>
      </c>
    </row>
    <row r="63" spans="1:30">
      <c r="A63" s="33" t="s">
        <v>108</v>
      </c>
    </row>
    <row r="64" spans="1:30">
      <c r="B64" t="s">
        <v>129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5</v>
      </c>
      <c r="Q64">
        <v>6</v>
      </c>
      <c r="R64">
        <v>6</v>
      </c>
      <c r="S64">
        <v>6</v>
      </c>
      <c r="T64">
        <v>6</v>
      </c>
      <c r="U64">
        <v>5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</row>
    <row r="65" spans="1:30">
      <c r="B65" t="s">
        <v>130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7</v>
      </c>
      <c r="P65">
        <v>2</v>
      </c>
      <c r="Q65">
        <v>1</v>
      </c>
      <c r="R65">
        <v>1</v>
      </c>
      <c r="S65">
        <v>1</v>
      </c>
      <c r="T65">
        <v>1</v>
      </c>
      <c r="U65">
        <v>2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</row>
    <row r="66" spans="1:30" ht="16" thickBot="1">
      <c r="A66" s="34"/>
      <c r="B66" s="38" t="s">
        <v>134</v>
      </c>
      <c r="C66" s="34"/>
      <c r="D66" s="34"/>
      <c r="E66" s="34">
        <f>SUM(E64:E65)</f>
        <v>0</v>
      </c>
      <c r="F66" s="34">
        <f t="shared" ref="F66" si="13">SUM(F64:F65)</f>
        <v>0</v>
      </c>
      <c r="G66" s="34">
        <f t="shared" ref="G66" si="14">SUM(G64:G65)</f>
        <v>0</v>
      </c>
      <c r="H66" s="34">
        <f t="shared" ref="H66" si="15">SUM(H64:H65)</f>
        <v>0</v>
      </c>
      <c r="I66" s="34">
        <f t="shared" ref="I66" si="16">SUM(I64:I65)</f>
        <v>0</v>
      </c>
      <c r="J66" s="34">
        <f t="shared" ref="J66:AD66" si="17">SUM(J64:J65)</f>
        <v>0</v>
      </c>
      <c r="K66" s="34">
        <f t="shared" si="17"/>
        <v>0</v>
      </c>
      <c r="L66" s="34">
        <f t="shared" si="17"/>
        <v>0</v>
      </c>
      <c r="M66" s="34">
        <f t="shared" si="17"/>
        <v>0</v>
      </c>
      <c r="N66" s="34">
        <f t="shared" si="17"/>
        <v>0</v>
      </c>
      <c r="O66" s="34">
        <f t="shared" si="17"/>
        <v>7</v>
      </c>
      <c r="P66" s="34">
        <f t="shared" si="17"/>
        <v>7</v>
      </c>
      <c r="Q66" s="34">
        <f t="shared" si="17"/>
        <v>7</v>
      </c>
      <c r="R66" s="34">
        <f t="shared" si="17"/>
        <v>7</v>
      </c>
      <c r="S66" s="34">
        <f t="shared" si="17"/>
        <v>7</v>
      </c>
      <c r="T66" s="34">
        <f t="shared" si="17"/>
        <v>7</v>
      </c>
      <c r="U66" s="34">
        <f t="shared" si="17"/>
        <v>7</v>
      </c>
      <c r="V66" s="34">
        <f t="shared" si="17"/>
        <v>0</v>
      </c>
      <c r="W66" s="34">
        <f t="shared" si="17"/>
        <v>0</v>
      </c>
      <c r="X66" s="34">
        <f t="shared" si="17"/>
        <v>0</v>
      </c>
      <c r="Y66" s="34">
        <f t="shared" si="17"/>
        <v>0</v>
      </c>
      <c r="Z66" s="34">
        <f t="shared" si="17"/>
        <v>0</v>
      </c>
      <c r="AA66" s="34">
        <f t="shared" si="17"/>
        <v>0</v>
      </c>
      <c r="AB66" s="34">
        <f t="shared" si="17"/>
        <v>0</v>
      </c>
      <c r="AC66" s="34">
        <f t="shared" si="17"/>
        <v>0</v>
      </c>
      <c r="AD66" s="34">
        <f t="shared" si="17"/>
        <v>0</v>
      </c>
    </row>
    <row r="67" spans="1:30">
      <c r="A67" s="35" t="s">
        <v>132</v>
      </c>
      <c r="B67" s="11"/>
    </row>
    <row r="68" spans="1:30">
      <c r="A68" s="11"/>
      <c r="B68" s="11" t="s">
        <v>129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14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</row>
    <row r="69" spans="1:30">
      <c r="A69" s="11"/>
      <c r="B69" s="11" t="s">
        <v>130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17</v>
      </c>
      <c r="W69">
        <v>3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</row>
    <row r="70" spans="1:30" ht="16" thickBot="1">
      <c r="A70" s="38"/>
      <c r="B70" s="38" t="s">
        <v>134</v>
      </c>
      <c r="C70" s="34"/>
      <c r="D70" s="34"/>
      <c r="E70" s="34">
        <f>SUM(E68:E69)</f>
        <v>0</v>
      </c>
      <c r="F70" s="34">
        <f t="shared" ref="F70" si="18">SUM(F68:F69)</f>
        <v>0</v>
      </c>
      <c r="G70" s="34">
        <f t="shared" ref="G70" si="19">SUM(G68:G69)</f>
        <v>0</v>
      </c>
      <c r="H70" s="34">
        <f t="shared" ref="H70" si="20">SUM(H68:H69)</f>
        <v>0</v>
      </c>
      <c r="I70" s="34">
        <f t="shared" ref="I70" si="21">SUM(I68:I69)</f>
        <v>0</v>
      </c>
      <c r="J70" s="34">
        <f t="shared" ref="J70:AD70" si="22">SUM(J68:J69)</f>
        <v>0</v>
      </c>
      <c r="K70" s="34">
        <f t="shared" si="22"/>
        <v>0</v>
      </c>
      <c r="L70" s="34">
        <f t="shared" si="22"/>
        <v>0</v>
      </c>
      <c r="M70" s="34">
        <f t="shared" si="22"/>
        <v>0</v>
      </c>
      <c r="N70" s="34">
        <f t="shared" si="22"/>
        <v>0</v>
      </c>
      <c r="O70" s="34">
        <f t="shared" si="22"/>
        <v>0</v>
      </c>
      <c r="P70" s="34">
        <f t="shared" si="22"/>
        <v>0</v>
      </c>
      <c r="Q70" s="34">
        <f t="shared" si="22"/>
        <v>0</v>
      </c>
      <c r="R70" s="34">
        <f t="shared" si="22"/>
        <v>0</v>
      </c>
      <c r="S70" s="34">
        <f t="shared" si="22"/>
        <v>0</v>
      </c>
      <c r="T70" s="34">
        <f t="shared" si="22"/>
        <v>0</v>
      </c>
      <c r="U70" s="34">
        <f t="shared" si="22"/>
        <v>0</v>
      </c>
      <c r="V70" s="34">
        <f t="shared" si="22"/>
        <v>17</v>
      </c>
      <c r="W70" s="34">
        <f t="shared" si="22"/>
        <v>17</v>
      </c>
      <c r="X70" s="34">
        <f t="shared" si="22"/>
        <v>0</v>
      </c>
      <c r="Y70" s="34">
        <f t="shared" si="22"/>
        <v>0</v>
      </c>
      <c r="Z70" s="34">
        <f t="shared" si="22"/>
        <v>0</v>
      </c>
      <c r="AA70" s="34">
        <f t="shared" si="22"/>
        <v>0</v>
      </c>
      <c r="AB70" s="34">
        <f t="shared" si="22"/>
        <v>0</v>
      </c>
      <c r="AC70" s="34">
        <f t="shared" si="22"/>
        <v>0</v>
      </c>
      <c r="AD70" s="34">
        <f t="shared" si="22"/>
        <v>0</v>
      </c>
    </row>
    <row r="71" spans="1:30">
      <c r="A71" s="35" t="s">
        <v>131</v>
      </c>
      <c r="B71" s="11"/>
    </row>
    <row r="72" spans="1:30">
      <c r="A72" s="11"/>
      <c r="B72" s="11" t="s">
        <v>129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6</v>
      </c>
      <c r="AC72">
        <v>0</v>
      </c>
      <c r="AD72">
        <v>0</v>
      </c>
    </row>
    <row r="73" spans="1:30">
      <c r="A73" s="11"/>
      <c r="B73" s="11" t="s">
        <v>130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6</v>
      </c>
      <c r="AB73">
        <v>0</v>
      </c>
      <c r="AC73">
        <v>0</v>
      </c>
      <c r="AD73">
        <v>0</v>
      </c>
    </row>
    <row r="74" spans="1:30" ht="16" thickBot="1">
      <c r="A74" s="38"/>
      <c r="B74" s="38" t="s">
        <v>134</v>
      </c>
      <c r="C74" s="34"/>
      <c r="D74" s="34"/>
      <c r="E74" s="34">
        <f>SUM(E72:E73)</f>
        <v>0</v>
      </c>
      <c r="F74" s="34">
        <f t="shared" ref="F74" si="23">SUM(F72:F73)</f>
        <v>0</v>
      </c>
      <c r="G74" s="34">
        <f t="shared" ref="G74" si="24">SUM(G72:G73)</f>
        <v>0</v>
      </c>
      <c r="H74" s="34">
        <f t="shared" ref="H74" si="25">SUM(H72:H73)</f>
        <v>0</v>
      </c>
      <c r="I74" s="34">
        <f t="shared" ref="I74" si="26">SUM(I72:I73)</f>
        <v>0</v>
      </c>
      <c r="J74" s="34">
        <f t="shared" ref="J74:AD74" si="27">SUM(J72:J73)</f>
        <v>0</v>
      </c>
      <c r="K74" s="34">
        <f t="shared" si="27"/>
        <v>0</v>
      </c>
      <c r="L74" s="34">
        <f t="shared" si="27"/>
        <v>0</v>
      </c>
      <c r="M74" s="34">
        <f t="shared" si="27"/>
        <v>0</v>
      </c>
      <c r="N74" s="34">
        <f t="shared" si="27"/>
        <v>0</v>
      </c>
      <c r="O74" s="34">
        <f t="shared" si="27"/>
        <v>0</v>
      </c>
      <c r="P74" s="34">
        <f t="shared" si="27"/>
        <v>0</v>
      </c>
      <c r="Q74" s="34">
        <f t="shared" si="27"/>
        <v>0</v>
      </c>
      <c r="R74" s="34">
        <f t="shared" si="27"/>
        <v>0</v>
      </c>
      <c r="S74" s="34">
        <f t="shared" si="27"/>
        <v>0</v>
      </c>
      <c r="T74" s="34">
        <f t="shared" si="27"/>
        <v>0</v>
      </c>
      <c r="U74" s="34">
        <f t="shared" si="27"/>
        <v>0</v>
      </c>
      <c r="V74" s="34">
        <f t="shared" si="27"/>
        <v>0</v>
      </c>
      <c r="W74" s="34">
        <f t="shared" si="27"/>
        <v>0</v>
      </c>
      <c r="X74" s="34">
        <f t="shared" si="27"/>
        <v>0</v>
      </c>
      <c r="Y74" s="34">
        <f t="shared" si="27"/>
        <v>0</v>
      </c>
      <c r="Z74" s="34">
        <f t="shared" si="27"/>
        <v>0</v>
      </c>
      <c r="AA74" s="34">
        <f t="shared" si="27"/>
        <v>6</v>
      </c>
      <c r="AB74" s="34">
        <f t="shared" si="27"/>
        <v>6</v>
      </c>
      <c r="AC74" s="34">
        <f t="shared" si="27"/>
        <v>0</v>
      </c>
      <c r="AD74" s="34">
        <f t="shared" si="27"/>
        <v>0</v>
      </c>
    </row>
    <row r="75" spans="1:30">
      <c r="A75" s="35" t="s">
        <v>133</v>
      </c>
      <c r="B75" s="35"/>
    </row>
    <row r="76" spans="1:30">
      <c r="A76" s="11"/>
      <c r="B76" s="11" t="s">
        <v>129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175</v>
      </c>
    </row>
    <row r="77" spans="1:30">
      <c r="A77" s="11"/>
      <c r="B77" s="11" t="s">
        <v>130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184</v>
      </c>
      <c r="AD77">
        <v>9</v>
      </c>
    </row>
    <row r="78" spans="1:30" ht="16" thickBot="1">
      <c r="A78" s="38"/>
      <c r="B78" s="38" t="s">
        <v>134</v>
      </c>
      <c r="C78" s="34"/>
      <c r="D78" s="34"/>
      <c r="E78" s="34">
        <f>SUM(E76:E77)</f>
        <v>0</v>
      </c>
      <c r="F78" s="34">
        <f t="shared" ref="F78" si="28">SUM(F76:F77)</f>
        <v>0</v>
      </c>
      <c r="G78" s="34">
        <f t="shared" ref="G78" si="29">SUM(G76:G77)</f>
        <v>0</v>
      </c>
      <c r="H78" s="34">
        <f t="shared" ref="H78" si="30">SUM(H76:H77)</f>
        <v>0</v>
      </c>
      <c r="I78" s="34">
        <f t="shared" ref="I78" si="31">SUM(I76:I77)</f>
        <v>0</v>
      </c>
      <c r="J78" s="34">
        <f t="shared" ref="J78:AD78" si="32">SUM(J76:J77)</f>
        <v>0</v>
      </c>
      <c r="K78" s="34">
        <f t="shared" si="32"/>
        <v>0</v>
      </c>
      <c r="L78" s="34">
        <f t="shared" si="32"/>
        <v>0</v>
      </c>
      <c r="M78" s="34">
        <f t="shared" si="32"/>
        <v>0</v>
      </c>
      <c r="N78" s="34">
        <f t="shared" si="32"/>
        <v>0</v>
      </c>
      <c r="O78" s="34">
        <f t="shared" si="32"/>
        <v>0</v>
      </c>
      <c r="P78" s="34">
        <f t="shared" si="32"/>
        <v>0</v>
      </c>
      <c r="Q78" s="34">
        <f t="shared" si="32"/>
        <v>0</v>
      </c>
      <c r="R78" s="34">
        <f t="shared" si="32"/>
        <v>0</v>
      </c>
      <c r="S78" s="34">
        <f t="shared" si="32"/>
        <v>0</v>
      </c>
      <c r="T78" s="34">
        <f t="shared" si="32"/>
        <v>0</v>
      </c>
      <c r="U78" s="34">
        <f t="shared" si="32"/>
        <v>0</v>
      </c>
      <c r="V78" s="34">
        <f t="shared" si="32"/>
        <v>0</v>
      </c>
      <c r="W78" s="34">
        <f t="shared" si="32"/>
        <v>0</v>
      </c>
      <c r="X78" s="34">
        <f t="shared" si="32"/>
        <v>0</v>
      </c>
      <c r="Y78" s="34">
        <f t="shared" si="32"/>
        <v>0</v>
      </c>
      <c r="Z78" s="34">
        <f t="shared" si="32"/>
        <v>0</v>
      </c>
      <c r="AA78" s="34">
        <f t="shared" si="32"/>
        <v>0</v>
      </c>
      <c r="AB78" s="34">
        <f t="shared" si="32"/>
        <v>0</v>
      </c>
      <c r="AC78" s="34">
        <f t="shared" si="32"/>
        <v>184</v>
      </c>
      <c r="AD78" s="34">
        <f t="shared" si="32"/>
        <v>184</v>
      </c>
    </row>
    <row r="79" spans="1:30" ht="16" thickBot="1">
      <c r="A79" s="40" t="s">
        <v>136</v>
      </c>
      <c r="B79" s="12"/>
      <c r="C79" s="13"/>
      <c r="D79" s="13"/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9</v>
      </c>
      <c r="AA79" s="13">
        <v>0</v>
      </c>
      <c r="AB79" s="13">
        <v>0</v>
      </c>
      <c r="AC79" s="13">
        <v>0</v>
      </c>
      <c r="AD79" s="13">
        <v>0</v>
      </c>
    </row>
    <row r="80" spans="1:30" ht="16" thickBot="1">
      <c r="A80" s="40" t="s">
        <v>135</v>
      </c>
      <c r="B80" s="12"/>
      <c r="C80" s="13"/>
      <c r="D80" s="13"/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15</v>
      </c>
      <c r="AA80" s="13">
        <v>0</v>
      </c>
      <c r="AB80" s="13">
        <v>0</v>
      </c>
      <c r="AC80" s="13">
        <v>0</v>
      </c>
      <c r="AD80" s="13">
        <v>0</v>
      </c>
    </row>
    <row r="81" spans="1:30" ht="16" thickBot="1">
      <c r="A81" s="39" t="s">
        <v>134</v>
      </c>
      <c r="B81" s="13"/>
      <c r="C81" s="13"/>
      <c r="D81" s="13"/>
      <c r="E81" s="13">
        <f>SUM(E46,E50,E54,E58,E62,E66,E70,E74,E78,E79,E80)</f>
        <v>639</v>
      </c>
      <c r="F81" s="13">
        <f t="shared" ref="F81:AD81" si="33">SUM(F46,F50,F54,F58,F62,F66,F70,F74,F78,F79,F80)</f>
        <v>639</v>
      </c>
      <c r="G81" s="13">
        <f t="shared" si="33"/>
        <v>639</v>
      </c>
      <c r="H81" s="13">
        <f t="shared" si="33"/>
        <v>639</v>
      </c>
      <c r="I81" s="13">
        <f t="shared" si="33"/>
        <v>639</v>
      </c>
      <c r="J81" s="13">
        <f t="shared" si="33"/>
        <v>639</v>
      </c>
      <c r="K81" s="13">
        <f t="shared" si="33"/>
        <v>639</v>
      </c>
      <c r="L81" s="13">
        <f t="shared" si="33"/>
        <v>639</v>
      </c>
      <c r="M81" s="13">
        <f t="shared" si="33"/>
        <v>639</v>
      </c>
      <c r="N81" s="13">
        <f t="shared" si="33"/>
        <v>639</v>
      </c>
      <c r="O81" s="13">
        <f t="shared" si="33"/>
        <v>639</v>
      </c>
      <c r="P81" s="13">
        <f t="shared" si="33"/>
        <v>639</v>
      </c>
      <c r="Q81" s="13">
        <f t="shared" si="33"/>
        <v>639</v>
      </c>
      <c r="R81" s="13">
        <f t="shared" si="33"/>
        <v>639</v>
      </c>
      <c r="S81" s="13">
        <f t="shared" si="33"/>
        <v>639</v>
      </c>
      <c r="T81" s="13">
        <f t="shared" si="33"/>
        <v>639</v>
      </c>
      <c r="U81" s="13">
        <f t="shared" si="33"/>
        <v>639</v>
      </c>
      <c r="V81" s="13">
        <f t="shared" si="33"/>
        <v>639</v>
      </c>
      <c r="W81" s="13">
        <f t="shared" si="33"/>
        <v>639</v>
      </c>
      <c r="X81" s="13">
        <f t="shared" si="33"/>
        <v>639</v>
      </c>
      <c r="Y81" s="13">
        <f t="shared" si="33"/>
        <v>639</v>
      </c>
      <c r="Z81" s="13">
        <f t="shared" si="33"/>
        <v>639</v>
      </c>
      <c r="AA81" s="13">
        <f t="shared" si="33"/>
        <v>639</v>
      </c>
      <c r="AB81" s="13">
        <f t="shared" si="33"/>
        <v>639</v>
      </c>
      <c r="AC81" s="13">
        <f t="shared" si="33"/>
        <v>639</v>
      </c>
      <c r="AD81" s="13">
        <f t="shared" si="33"/>
        <v>639</v>
      </c>
    </row>
    <row r="82" spans="1:30">
      <c r="B82" s="1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Winston Bellott</dc:creator>
  <cp:lastModifiedBy>Daniel Bellott</cp:lastModifiedBy>
  <dcterms:created xsi:type="dcterms:W3CDTF">2014-01-10T13:48:41Z</dcterms:created>
  <dcterms:modified xsi:type="dcterms:W3CDTF">2014-01-21T21:18:14Z</dcterms:modified>
</cp:coreProperties>
</file>